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 Sánchez\Desktop\"/>
    </mc:Choice>
  </mc:AlternateContent>
  <bookViews>
    <workbookView xWindow="0" yWindow="0" windowWidth="28800" windowHeight="12210" xr2:uid="{00000000-000D-0000-FFFF-FFFF00000000}"/>
  </bookViews>
  <sheets>
    <sheet name="ADJUDICADO EN LICITACION CERI" sheetId="4" r:id="rId1"/>
    <sheet name="N4-2015" sheetId="2" r:id="rId2"/>
    <sheet name="N6-2015" sheetId="5" r:id="rId3"/>
    <sheet name="E1-2017" sheetId="6" r:id="rId4"/>
    <sheet name="CD DERIVADA" sheetId="7" r:id="rId5"/>
  </sheets>
  <definedNames>
    <definedName name="_xlnm._FilterDatabase" localSheetId="0" hidden="1">'ADJUDICADO EN LICITACION CERI'!$A$5:$D$19</definedName>
    <definedName name="_xlnm.Print_Titles" localSheetId="0">'ADJUDICADO EN LICITACION CERI'!$5:$5</definedName>
  </definedNames>
  <calcPr calcId="171027"/>
</workbook>
</file>

<file path=xl/calcChain.xml><?xml version="1.0" encoding="utf-8"?>
<calcChain xmlns="http://schemas.openxmlformats.org/spreadsheetml/2006/main">
  <c r="G8" i="7" l="1"/>
  <c r="G4" i="7"/>
  <c r="G5" i="6"/>
  <c r="G6" i="6"/>
  <c r="G7" i="6"/>
  <c r="G4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4" i="5"/>
  <c r="G70" i="2"/>
  <c r="G71" i="2"/>
  <c r="G72" i="2"/>
  <c r="G73" i="2"/>
  <c r="G74" i="2"/>
  <c r="G75" i="2"/>
  <c r="G64" i="2"/>
  <c r="G65" i="2"/>
  <c r="G66" i="2"/>
  <c r="G67" i="2"/>
  <c r="G68" i="2"/>
  <c r="G69" i="2"/>
  <c r="G63" i="2"/>
  <c r="G62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4" i="2"/>
  <c r="D16" i="4"/>
  <c r="D18" i="4"/>
  <c r="D13" i="4"/>
  <c r="D11" i="4"/>
  <c r="G76" i="2" l="1"/>
  <c r="G22" i="5"/>
  <c r="G8" i="6"/>
  <c r="G9" i="7"/>
  <c r="D19" i="4"/>
</calcChain>
</file>

<file path=xl/sharedStrings.xml><?xml version="1.0" encoding="utf-8"?>
<sst xmlns="http://schemas.openxmlformats.org/spreadsheetml/2006/main" count="219" uniqueCount="146">
  <si>
    <t>INSTITUTO DE SERVICIOS DESCENTRALIZADOS DE SALUD PUBLICA DEL ESTADO DE CAMPECHE</t>
  </si>
  <si>
    <t>SUBDIRECCIÓN DE RECURSOS MATERIALES Y SERVICIOS GENERALES</t>
  </si>
  <si>
    <t>LA-904037996-N4-2015</t>
  </si>
  <si>
    <t>PROVEEDOR ADJUDICADO</t>
  </si>
  <si>
    <t xml:space="preserve">IMPORTE </t>
  </si>
  <si>
    <t xml:space="preserve">NUM. DE PARTIDA/DESCRIPCION </t>
  </si>
  <si>
    <t xml:space="preserve">53101.- EQUIPO MEDICO Y DE LABORATORIO </t>
  </si>
  <si>
    <t>TECNOLOGICA MEXICANA, S. A. DE C.V.</t>
  </si>
  <si>
    <t>EQUIPOS INTERFERENCIALES DE MEXICO, S. A. DE C. V.</t>
  </si>
  <si>
    <t>ESPECIALISTAS EN ESTERILIZACION Y ENVASE, S. A. DE C. V.</t>
  </si>
  <si>
    <t>COMERCIALIZADORA EL RELOJ, S. A. DE C. V.</t>
  </si>
  <si>
    <t>IA-904037996-N6-2015</t>
  </si>
  <si>
    <t>51101.-MOBILIARIO</t>
  </si>
  <si>
    <t>NUMERO DE PROCESO LICITATORIO</t>
  </si>
  <si>
    <t>SISTEMAS INTEGRALES DE OFICINA SIO, S. A. DE C. V.</t>
  </si>
  <si>
    <t>LA-904037996-E1-2017</t>
  </si>
  <si>
    <t>OTTO BOCK DE MEXICO, S. A. DE C. V.</t>
  </si>
  <si>
    <t>SISTEMAS Y TECNOLOGIA MEDICA, S. A. DE C. V.</t>
  </si>
  <si>
    <t>COMERCIALIZADORA Y SISTEMAS STONE, S. A. DE C. V.</t>
  </si>
  <si>
    <t>CONSULTORIA COMPUTACIONAL Y EDUCATIVA, S DE R. L. DE C.V .</t>
  </si>
  <si>
    <t>SUMA TOTAL:</t>
  </si>
  <si>
    <t>SUBTOTAL:</t>
  </si>
  <si>
    <t>COMPRAS DIRECTAS DERIVADA DE LAS LICITACIONES LA-904037996-E1 2017 904037996-E2 2017</t>
  </si>
  <si>
    <t>51101.- MOBILIARIO                                                                        51501.-BIENES INFORMATICOS</t>
  </si>
  <si>
    <t>51101.- MOBILIARIO                                                                       51501.-BIENES INFORMATICOS</t>
  </si>
  <si>
    <t>SUMA:</t>
  </si>
  <si>
    <t>TOTAL:</t>
  </si>
  <si>
    <t>ADQUISICION DE  BIENES  CENTRO DE REHABILITACION INTEGRAL DE CAMPECHE (CERI)</t>
  </si>
  <si>
    <t xml:space="preserve">51101.- MOBILIARIO                                                                                        51501.-BIENES INFORMATICOS    </t>
  </si>
  <si>
    <t>N. DE LICITACION</t>
  </si>
  <si>
    <t>PARTIDA</t>
  </si>
  <si>
    <t>DESCRIPCION</t>
  </si>
  <si>
    <t>CANTIDAD</t>
  </si>
  <si>
    <t>IMPORTE</t>
  </si>
  <si>
    <t>EMPRESA GANADORA</t>
  </si>
  <si>
    <t>Barras paralelas adultos</t>
  </si>
  <si>
    <t>Barras paralelas adultos plegable</t>
  </si>
  <si>
    <t>Barras paralelas infantiles</t>
  </si>
  <si>
    <t>Barras paralelas infantiles plegable</t>
  </si>
  <si>
    <t>Barras suecas/espalderas</t>
  </si>
  <si>
    <t>Caminadora para rehabilitación</t>
  </si>
  <si>
    <t>Caminadora pediátrica</t>
  </si>
  <si>
    <t>Ciclo ergómetro para miembros superiores e inferiores para rehabilitación cardiaca y pulmonar</t>
  </si>
  <si>
    <t>Cinesiterapia, equipo de cinesiterapeútico para uso pediátrico</t>
  </si>
  <si>
    <t>Cinesiterapia, equipo de cinesiterapia para cama</t>
  </si>
  <si>
    <t>Cinesiterapia, equipo de cinesiterapeutico accionado por motor</t>
  </si>
  <si>
    <t xml:space="preserve">Colchones </t>
  </si>
  <si>
    <t>Compresero caliente para 12 compresas</t>
  </si>
  <si>
    <t>Compreseros fríos para 12 compresas</t>
  </si>
  <si>
    <t>Sistema de crio terapia, equipo para terapia en frio</t>
  </si>
  <si>
    <t>Elíptica</t>
  </si>
  <si>
    <t xml:space="preserve">Equipo de fluido terapia para extremidades inferiores o para 2 extremidades. </t>
  </si>
  <si>
    <t xml:space="preserve">Equipo de fluido terapia para mano, muñeca, codo, pie o tobillo. </t>
  </si>
  <si>
    <t>Equipo de rehabilitación activa de miembro superior</t>
  </si>
  <si>
    <t>Ergómetro para miembros inferiores</t>
  </si>
  <si>
    <t>Ergómetro miembro superior</t>
  </si>
  <si>
    <t>Escalera con rampa</t>
  </si>
  <si>
    <t>Escalera de dedos</t>
  </si>
  <si>
    <t>Espejos de postura móviles de una sección</t>
  </si>
  <si>
    <t>Estación de trabajo de tres estaciones</t>
  </si>
  <si>
    <t>Juego de bandas elásticas de 45 mts de todos los modelos</t>
  </si>
  <si>
    <t xml:space="preserve">Juego de barras flexibles </t>
  </si>
  <si>
    <t>Juego de cilindros de diversas medidas</t>
  </si>
  <si>
    <t xml:space="preserve">Juego de colchonetas de diversas medidas </t>
  </si>
  <si>
    <t>Juego de cuñas</t>
  </si>
  <si>
    <t>Juego de ejercitadores de mano</t>
  </si>
  <si>
    <t xml:space="preserve">Juego de polainas de diferente pesaje </t>
  </si>
  <si>
    <t>Juego de tubos de 45 mts elásticos de todos los modelos</t>
  </si>
  <si>
    <t>Juegos de sistema progresivo de pesas suaves</t>
  </si>
  <si>
    <t>Lámpara de rayos infrarrojos</t>
  </si>
  <si>
    <t>Mesas de Bobath eléctricas</t>
  </si>
  <si>
    <t>Mesas de cuádriceps</t>
  </si>
  <si>
    <t>Mesas de estabilidad</t>
  </si>
  <si>
    <t>Mesas de inclinación eléctricas</t>
  </si>
  <si>
    <t>Mesas de tracción anatomotor</t>
  </si>
  <si>
    <t>Mesas kanavel</t>
  </si>
  <si>
    <t>Movilizador pasivo de hombro y codo (</t>
  </si>
  <si>
    <t>Movilizador pasivo de rodillas</t>
  </si>
  <si>
    <t>Movilizador pasivo de tobillo</t>
  </si>
  <si>
    <t>Paquete de entrenadores de equilibrio</t>
  </si>
  <si>
    <t>Paquete de goniómetro y dinamómetro de evaluación</t>
  </si>
  <si>
    <t>Paquete de pelotas inflables de ejercicio y terapia física</t>
  </si>
  <si>
    <t>Parafineros de 10 a 12 kg</t>
  </si>
  <si>
    <t>Poleas neumáticas con bioretroalimentación</t>
  </si>
  <si>
    <t>Rueda de resistencia axial</t>
  </si>
  <si>
    <t>Rueda para ejercicio de hombro</t>
  </si>
  <si>
    <t xml:space="preserve">Sillas de altura variable para hidroterapia </t>
  </si>
  <si>
    <t>Sistema de balance con modulo de trabajo sentado para espalda</t>
  </si>
  <si>
    <t>Sistema para movilización y traslado de pacientes para albercas o tanque terapéutico</t>
  </si>
  <si>
    <t>Soporte parcial de peso para adulto</t>
  </si>
  <si>
    <t xml:space="preserve">Soporte parcial de peso pediátrico </t>
  </si>
  <si>
    <t xml:space="preserve">Mesas tracción de descompresión vertebral. </t>
  </si>
  <si>
    <t>EQUIPOS INTERFERENCIALES DE MÉXICO, S.A. DE C.V.</t>
  </si>
  <si>
    <t>Carro camilla</t>
  </si>
  <si>
    <t>COMERCIALIZADORA EL RELOJ, S.A. DE C.V.</t>
  </si>
  <si>
    <t>SISTEMA Y TECNOLOGIA MEDICA, S.A. DE C.V.</t>
  </si>
  <si>
    <t>Equipo de evaluación y rehabilitación cervical</t>
  </si>
  <si>
    <t xml:space="preserve">Equipo de rehabilitación virtual </t>
  </si>
  <si>
    <t>Robot de hombro, codo y mano para rehabilitación neurológica</t>
  </si>
  <si>
    <t xml:space="preserve">Equipo computarizado para simulación laboral </t>
  </si>
  <si>
    <t>Sistema de rehabilitación virtual activo</t>
  </si>
  <si>
    <t>Sistema de rehabilitación y prevención de riesgo de caídas</t>
  </si>
  <si>
    <t>BASCULA ELECTRÓNICA CON ESTADÍMETRO</t>
  </si>
  <si>
    <t>LÁMPARA DE EXANIMACIÓN DE LUZ LED, CABEZAL PEQUEÑO</t>
  </si>
  <si>
    <t>MESA PASTEUR</t>
  </si>
  <si>
    <t>NEGATOSCOPIO DOBLE DE PARED</t>
  </si>
  <si>
    <t>TAPETE DE ANÁLISIS DE MARCHA Y SOFTWARE</t>
  </si>
  <si>
    <t>ESPECIALISTAS EN ESTERILIZACION Y ENVASE, S.A. DE C.V.</t>
  </si>
  <si>
    <t>TECNOLÒGIA MEXICANA, S.A. DE C.V.</t>
  </si>
  <si>
    <t xml:space="preserve">PLANTOSCOPIO </t>
  </si>
  <si>
    <t>Anaquel de 4 entrepaños.</t>
  </si>
  <si>
    <t>Anaquel para archivo clínico</t>
  </si>
  <si>
    <t>Archivero de cuatro gavetas</t>
  </si>
  <si>
    <t>Banca para vestidor</t>
  </si>
  <si>
    <t>Bote de basura municipal</t>
  </si>
  <si>
    <t>Bote sanitario con pedal</t>
  </si>
  <si>
    <t>Conjunto ejecutivo en u.</t>
  </si>
  <si>
    <t>Escritorio en “L” derecho o izquierdo laminado plástico.</t>
  </si>
  <si>
    <t xml:space="preserve">Locker </t>
  </si>
  <si>
    <t>Mesa de centro</t>
  </si>
  <si>
    <t>Silla secretarial respaldo bajo forrado en tela</t>
  </si>
  <si>
    <t>Silla tipo escolar</t>
  </si>
  <si>
    <t>Silla de visita</t>
  </si>
  <si>
    <t xml:space="preserve">Sillón con descansabrazos </t>
  </si>
  <si>
    <t>Sillón ejecutivo</t>
  </si>
  <si>
    <t>Sofá de dos plazas forrado en piel sintética, resistente y lavable</t>
  </si>
  <si>
    <t xml:space="preserve">Sofá de una plaza forrado en piel sintética y resistente y lavable. </t>
  </si>
  <si>
    <t>SISTEMAS INTEGRALES DE OFICINA SIO, S.A. DE C.V.</t>
  </si>
  <si>
    <t xml:space="preserve"> IA-904037996-N6-2015</t>
  </si>
  <si>
    <t>PARTIDA PRESUPUESTAL 51101.- MOBILIARIO</t>
  </si>
  <si>
    <t xml:space="preserve">Escritorio recto </t>
  </si>
  <si>
    <t>PARTIDA 53101.- EQUIPO MEDICO Y DE LABORATORIO</t>
  </si>
  <si>
    <t>BANCOS DE TRABAJO CON CAJONERA</t>
  </si>
  <si>
    <t>COMPUTADORA DE ESCRITORIO</t>
  </si>
  <si>
    <r>
      <t xml:space="preserve"> </t>
    </r>
    <r>
      <rPr>
        <sz val="9"/>
        <color rgb="FF000000"/>
        <rFont val="Arial"/>
        <family val="2"/>
      </rPr>
      <t>EQUIPOS DE COMPUTO</t>
    </r>
  </si>
  <si>
    <t>IMPRESORA</t>
  </si>
  <si>
    <t>OTTO BOCK DE MEXICO, S.A. DE C.V.</t>
  </si>
  <si>
    <t>COMERCIALIZADORA SISTEMAS STONE, S.A. DE C.V.</t>
  </si>
  <si>
    <t>PRECIO C/IVA</t>
  </si>
  <si>
    <t>51501.- BIENES INFORMATICOS</t>
  </si>
  <si>
    <t>PARTIDA PRESUPUESTAL 51101.- MOBILIARIO Y 51501 BIENES INFORMATICOS</t>
  </si>
  <si>
    <t xml:space="preserve">7. SOFTWARE JAWS FOR WINDOWS
Lector de pantalla y ampliador de caracteres 
1.- El software en español, diseñado para los sistemas operativos Windows a partir de sus nuevas versiones 8. 
2.- Que permite a las personas ciegas o con debilidad visual utilizar la computadora personal sin dificultad. 
3.- Convierte la información que aparece en el monitor de la computadora en texto audible, convirtiendo la tarjeta de sonido de su multimedia en un sintetizador de voz gracias a las voces sintetizadas multilingües, con idiomas de lectura incluidos como: Español (Latino y Castellano), Inglés (UK y americano), y cualquier otro a demanda del usuario; para facilitar la lectura de pantallas completas, párrafos, oraciones, palabras o letras. 
4.-Obtenga también toda la información a través de un display Braille. 
5.-Reconoce cualquier aplicación y textos en PDF.                                                    6.-Se comanda directamente con combinaciones de teclado convencional y emulaciones de teclado para ser utilizado como el lector de pantalla JAWS.
 7.- Ofrece acceso a la red de Internet con aviso de iconos, lectura de barra de estado, etiquetas y gráficos. 
8.-Integra software residente adicional para apoyo a débiles visuales, con el fin de aumentar el tamaño de la pantalla de su computadora personal, tablets o laptops, desde 1.2 hasta 32 veces el tamaño normal, así como controlar ésta pantalla aumentada. 
9.-Permite elegir cualquier esquema de contraste de color personalizado. Recorrer automáticamente cualquier texto, línea por línea al tamaño elegido y opere muchas características más. 
10.-Incluye el lector para sistemas de lectura DAISY y cualquier otro documento de lectura digital. </t>
  </si>
  <si>
    <t>CONSULTORIA COMPUTACIONAL Y EDUCATIVA, S. DE R.L. DE C.V.</t>
  </si>
  <si>
    <t xml:space="preserve">7.3 SOFTWARE  OPEN BOOK 
Software para el Reconocimiento Óptico de Caracteres (OCR por Optical Character Recognition), cuyo propósito es hacer accesible la información tanto en tinta como en forma electrónica a las personas ciegas como a las que tienen debilidad visual.
Para utilizarse en plataforma Windows.
Deberá de incluir scaner.
</t>
  </si>
  <si>
    <t>COMPRA DIRECTA DERIVADA DE LAS LICITACIONES PUBLICAS NACIONALES               LA-904037996-E1-2017 Y                               LA-904037996-E2-2017</t>
  </si>
  <si>
    <t>Cubeta de 12 litros de acero inoxidable con porta cubeta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</si>
</sst>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.00"/>
    <numFmt numFmtId="165" formatCode="[$-80A]dddd\,\ d&quot; de &quot;mmmm&quot; de &quot;yyyy"/>
    <numFmt numFmtId="166" formatCode="&quot;$&quot;#,##0.00;[Red]&quot;$&quot;#,##0.00"/>
    <numFmt numFmtId="167" formatCode="[$-80A]General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9"/>
      <color rgb="FF000000"/>
      <name val="Arial"/>
      <family val="2"/>
    </font>
    <font>
      <sz val="10"/>
      <name val="Calibri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165" fontId="15" fillId="0" borderId="0"/>
    <xf numFmtId="0" fontId="7" fillId="0" borderId="0"/>
  </cellStyleXfs>
  <cellXfs count="1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4" fontId="5" fillId="0" borderId="1" xfId="2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5" fillId="0" borderId="1" xfId="3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center" vertical="center" wrapText="1"/>
    </xf>
    <xf numFmtId="44" fontId="0" fillId="0" borderId="1" xfId="3" applyFont="1" applyBorder="1" applyAlignment="1">
      <alignment horizontal="right" vertical="center"/>
    </xf>
    <xf numFmtId="4" fontId="5" fillId="0" borderId="1" xfId="2" applyNumberFormat="1" applyFont="1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 wrapText="1"/>
    </xf>
    <xf numFmtId="44" fontId="1" fillId="0" borderId="1" xfId="3" applyFont="1" applyBorder="1" applyAlignment="1">
      <alignment horizontal="right" vertical="center"/>
    </xf>
    <xf numFmtId="4" fontId="8" fillId="0" borderId="1" xfId="2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right" vertical="center" wrapText="1"/>
    </xf>
    <xf numFmtId="0" fontId="5" fillId="0" borderId="2" xfId="2" applyFont="1" applyFill="1" applyBorder="1" applyAlignment="1">
      <alignment horizontal="right" vertical="center" wrapText="1"/>
    </xf>
    <xf numFmtId="0" fontId="8" fillId="0" borderId="0" xfId="2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/>
    </xf>
    <xf numFmtId="164" fontId="0" fillId="0" borderId="1" xfId="0" applyNumberFormat="1" applyBorder="1" applyAlignment="1">
      <alignment vertical="top"/>
    </xf>
    <xf numFmtId="164" fontId="0" fillId="0" borderId="3" xfId="0" applyNumberFormat="1" applyBorder="1" applyAlignment="1">
      <alignment vertical="top"/>
    </xf>
    <xf numFmtId="0" fontId="9" fillId="0" borderId="7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/>
    </xf>
    <xf numFmtId="164" fontId="0" fillId="0" borderId="4" xfId="0" applyNumberFormat="1" applyBorder="1" applyAlignment="1">
      <alignment vertical="top"/>
    </xf>
    <xf numFmtId="0" fontId="9" fillId="3" borderId="4" xfId="0" applyFont="1" applyFill="1" applyBorder="1" applyAlignment="1">
      <alignment horizontal="center" vertical="top"/>
    </xf>
    <xf numFmtId="0" fontId="10" fillId="0" borderId="7" xfId="0" applyFont="1" applyBorder="1" applyAlignment="1">
      <alignment vertical="top" wrapText="1"/>
    </xf>
    <xf numFmtId="164" fontId="0" fillId="0" borderId="5" xfId="0" applyNumberFormat="1" applyBorder="1" applyAlignment="1">
      <alignment vertical="top"/>
    </xf>
    <xf numFmtId="164" fontId="0" fillId="0" borderId="4" xfId="0" applyNumberFormat="1" applyFill="1" applyBorder="1" applyAlignment="1">
      <alignment vertical="top"/>
    </xf>
    <xf numFmtId="164" fontId="0" fillId="0" borderId="1" xfId="0" applyNumberFormat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164" fontId="0" fillId="0" borderId="1" xfId="0" applyNumberFormat="1" applyFill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9" fillId="0" borderId="3" xfId="0" applyFont="1" applyBorder="1" applyAlignment="1">
      <alignment vertical="top" wrapText="1"/>
    </xf>
    <xf numFmtId="0" fontId="0" fillId="0" borderId="3" xfId="0" applyBorder="1" applyAlignment="1">
      <alignment horizontal="center" vertical="top"/>
    </xf>
    <xf numFmtId="164" fontId="0" fillId="0" borderId="3" xfId="0" applyNumberFormat="1" applyFill="1" applyBorder="1" applyAlignment="1">
      <alignment vertical="top"/>
    </xf>
    <xf numFmtId="0" fontId="9" fillId="0" borderId="4" xfId="0" applyFont="1" applyBorder="1" applyAlignment="1">
      <alignment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9" fillId="0" borderId="5" xfId="0" applyFont="1" applyBorder="1" applyAlignment="1">
      <alignment vertical="top" wrapText="1"/>
    </xf>
    <xf numFmtId="0" fontId="0" fillId="0" borderId="5" xfId="0" applyBorder="1" applyAlignment="1">
      <alignment horizontal="center" vertical="top"/>
    </xf>
    <xf numFmtId="164" fontId="0" fillId="0" borderId="5" xfId="0" applyNumberFormat="1" applyFill="1" applyBorder="1" applyAlignment="1">
      <alignment vertical="top"/>
    </xf>
    <xf numFmtId="164" fontId="0" fillId="0" borderId="1" xfId="0" applyNumberFormat="1" applyFont="1" applyBorder="1" applyAlignment="1">
      <alignment vertical="top"/>
    </xf>
    <xf numFmtId="164" fontId="0" fillId="0" borderId="1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164" fontId="0" fillId="0" borderId="3" xfId="0" applyNumberFormat="1" applyBorder="1" applyAlignment="1">
      <alignment vertical="top" wrapText="1"/>
    </xf>
    <xf numFmtId="164" fontId="0" fillId="0" borderId="4" xfId="0" applyNumberFormat="1" applyBorder="1" applyAlignment="1">
      <alignment vertical="top" wrapText="1"/>
    </xf>
    <xf numFmtId="164" fontId="0" fillId="0" borderId="5" xfId="0" applyNumberForma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66" fontId="13" fillId="3" borderId="1" xfId="0" applyNumberFormat="1" applyFont="1" applyFill="1" applyBorder="1" applyAlignment="1">
      <alignment horizontal="center" vertical="top"/>
    </xf>
    <xf numFmtId="0" fontId="13" fillId="3" borderId="1" xfId="0" applyFont="1" applyFill="1" applyBorder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/>
    </xf>
    <xf numFmtId="167" fontId="17" fillId="3" borderId="10" xfId="4" applyNumberFormat="1" applyFont="1" applyFill="1" applyBorder="1" applyAlignment="1">
      <alignment horizontal="center" vertical="top"/>
    </xf>
    <xf numFmtId="164" fontId="14" fillId="3" borderId="5" xfId="5" applyNumberFormat="1" applyFont="1" applyFill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164" fontId="14" fillId="0" borderId="1" xfId="0" applyNumberFormat="1" applyFont="1" applyBorder="1" applyAlignment="1">
      <alignment horizontal="center" vertical="top"/>
    </xf>
    <xf numFmtId="164" fontId="14" fillId="3" borderId="1" xfId="5" applyNumberFormat="1" applyFont="1" applyFill="1" applyBorder="1" applyAlignment="1">
      <alignment horizontal="center" vertical="top"/>
    </xf>
    <xf numFmtId="44" fontId="14" fillId="3" borderId="1" xfId="3" applyFont="1" applyFill="1" applyBorder="1" applyAlignment="1">
      <alignment horizontal="left" vertical="top" wrapText="1"/>
    </xf>
    <xf numFmtId="44" fontId="16" fillId="3" borderId="1" xfId="3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167" fontId="17" fillId="3" borderId="11" xfId="4" applyNumberFormat="1" applyFont="1" applyFill="1" applyBorder="1" applyAlignment="1">
      <alignment horizontal="center" vertical="top"/>
    </xf>
    <xf numFmtId="164" fontId="14" fillId="3" borderId="3" xfId="5" applyNumberFormat="1" applyFont="1" applyFill="1" applyBorder="1" applyAlignment="1">
      <alignment horizontal="center" vertical="top"/>
    </xf>
    <xf numFmtId="164" fontId="14" fillId="0" borderId="3" xfId="0" applyNumberFormat="1" applyFont="1" applyBorder="1" applyAlignment="1">
      <alignment horizontal="center" vertical="top"/>
    </xf>
    <xf numFmtId="44" fontId="14" fillId="3" borderId="3" xfId="3" applyFont="1" applyFill="1" applyBorder="1" applyAlignment="1">
      <alignment horizontal="left" vertical="top" wrapText="1"/>
    </xf>
    <xf numFmtId="167" fontId="17" fillId="3" borderId="4" xfId="4" applyNumberFormat="1" applyFont="1" applyFill="1" applyBorder="1" applyAlignment="1">
      <alignment horizontal="center" vertical="top"/>
    </xf>
    <xf numFmtId="164" fontId="14" fillId="3" borderId="4" xfId="5" applyNumberFormat="1" applyFont="1" applyFill="1" applyBorder="1" applyAlignment="1">
      <alignment horizontal="center" vertical="top"/>
    </xf>
    <xf numFmtId="164" fontId="14" fillId="0" borderId="4" xfId="0" applyNumberFormat="1" applyFont="1" applyBorder="1" applyAlignment="1">
      <alignment horizontal="center" vertical="top"/>
    </xf>
    <xf numFmtId="44" fontId="16" fillId="3" borderId="4" xfId="3" applyFont="1" applyFill="1" applyBorder="1" applyAlignment="1">
      <alignment horizontal="left" vertical="top" wrapText="1"/>
    </xf>
    <xf numFmtId="167" fontId="17" fillId="3" borderId="5" xfId="4" applyNumberFormat="1" applyFont="1" applyFill="1" applyBorder="1" applyAlignment="1">
      <alignment horizontal="center" vertical="top"/>
    </xf>
    <xf numFmtId="164" fontId="14" fillId="0" borderId="5" xfId="0" applyNumberFormat="1" applyFont="1" applyBorder="1" applyAlignment="1">
      <alignment horizontal="center" vertical="top"/>
    </xf>
    <xf numFmtId="44" fontId="16" fillId="3" borderId="5" xfId="3" applyFont="1" applyFill="1" applyBorder="1" applyAlignment="1">
      <alignment horizontal="left" vertical="top" wrapText="1"/>
    </xf>
    <xf numFmtId="167" fontId="17" fillId="3" borderId="1" xfId="4" applyNumberFormat="1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164" fontId="0" fillId="0" borderId="3" xfId="0" applyNumberFormat="1" applyBorder="1" applyAlignment="1">
      <alignment horizontal="center" vertical="top" wrapText="1"/>
    </xf>
    <xf numFmtId="164" fontId="0" fillId="0" borderId="4" xfId="0" applyNumberFormat="1" applyBorder="1" applyAlignment="1">
      <alignment horizontal="center" vertical="top" wrapText="1"/>
    </xf>
    <xf numFmtId="164" fontId="0" fillId="0" borderId="5" xfId="0" applyNumberForma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</cellXfs>
  <cellStyles count="6">
    <cellStyle name="Excel Built-in Normal" xfId="4" xr:uid="{00000000-0005-0000-0000-000000000000}"/>
    <cellStyle name="Hipervínculo" xfId="1" builtinId="8"/>
    <cellStyle name="Moneda" xfId="3" builtinId="4"/>
    <cellStyle name="Normal" xfId="0" builtinId="0"/>
    <cellStyle name="Normal 2 2 2" xfId="5" xr:uid="{00000000-0005-0000-0000-000004000000}"/>
    <cellStyle name="Normal_Bien Mueble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904571</xdr:colOff>
      <xdr:row>0</xdr:row>
      <xdr:rowOff>60960</xdr:rowOff>
    </xdr:from>
    <xdr:ext cx="939469" cy="533400"/>
    <xdr:pic>
      <xdr:nvPicPr>
        <xdr:cNvPr id="2" name="Imagen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 flipV="1">
          <a:off x="6916751" y="60960"/>
          <a:ext cx="939469" cy="533400"/>
        </a:xfrm>
        <a:prstGeom prst="rect">
          <a:avLst/>
        </a:prstGeom>
      </xdr:spPr>
    </xdr:pic>
    <xdr:clientData/>
  </xdr:oneCellAnchor>
  <xdr:twoCellAnchor editAs="oneCell">
    <xdr:from>
      <xdr:col>0</xdr:col>
      <xdr:colOff>129541</xdr:colOff>
      <xdr:row>0</xdr:row>
      <xdr:rowOff>38100</xdr:rowOff>
    </xdr:from>
    <xdr:to>
      <xdr:col>0</xdr:col>
      <xdr:colOff>975361</xdr:colOff>
      <xdr:row>2</xdr:row>
      <xdr:rowOff>137160</xdr:rowOff>
    </xdr:to>
    <xdr:pic>
      <xdr:nvPicPr>
        <xdr:cNvPr id="4" name="3 Imagen" descr="http://www.salud.gob.mx/unidades/cie/cms_cpe/multimedia/img/logoSALUD_hoz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541" y="38100"/>
          <a:ext cx="84582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view="pageBreakPreview" zoomScaleNormal="100" zoomScaleSheetLayoutView="100" workbookViewId="0">
      <selection activeCell="G25" sqref="G25"/>
    </sheetView>
  </sheetViews>
  <sheetFormatPr baseColWidth="10" defaultColWidth="11.42578125" defaultRowHeight="15" x14ac:dyDescent="0.25"/>
  <cols>
    <col min="1" max="1" width="36.28515625" style="2" customWidth="1"/>
    <col min="2" max="2" width="51.42578125" style="1" customWidth="1"/>
    <col min="3" max="3" width="26.7109375" style="3" customWidth="1"/>
    <col min="4" max="4" width="27.7109375" style="3" customWidth="1"/>
    <col min="5" max="16384" width="11.42578125" style="1"/>
  </cols>
  <sheetData>
    <row r="1" spans="1:4" ht="15.75" x14ac:dyDescent="0.25">
      <c r="A1" s="100" t="s">
        <v>0</v>
      </c>
      <c r="B1" s="100"/>
      <c r="C1" s="100"/>
      <c r="D1" s="100"/>
    </row>
    <row r="2" spans="1:4" ht="15.75" x14ac:dyDescent="0.25">
      <c r="A2" s="100" t="s">
        <v>1</v>
      </c>
      <c r="B2" s="100"/>
      <c r="C2" s="100"/>
      <c r="D2" s="100"/>
    </row>
    <row r="3" spans="1:4" x14ac:dyDescent="0.25">
      <c r="B3" s="2"/>
      <c r="C3" s="2"/>
    </row>
    <row r="4" spans="1:4" ht="15.75" x14ac:dyDescent="0.25">
      <c r="A4" s="100" t="s">
        <v>27</v>
      </c>
      <c r="B4" s="100"/>
      <c r="C4" s="100"/>
      <c r="D4" s="100"/>
    </row>
    <row r="5" spans="1:4" ht="31.9" customHeight="1" x14ac:dyDescent="0.25">
      <c r="A5" s="9" t="s">
        <v>13</v>
      </c>
      <c r="B5" s="7" t="s">
        <v>5</v>
      </c>
      <c r="C5" s="7" t="s">
        <v>3</v>
      </c>
      <c r="D5" s="7" t="s">
        <v>4</v>
      </c>
    </row>
    <row r="6" spans="1:4" ht="30" x14ac:dyDescent="0.25">
      <c r="A6" s="4" t="s">
        <v>2</v>
      </c>
      <c r="B6" s="8" t="s">
        <v>6</v>
      </c>
      <c r="C6" s="8" t="s">
        <v>7</v>
      </c>
      <c r="D6" s="10">
        <v>293480</v>
      </c>
    </row>
    <row r="7" spans="1:4" ht="30" x14ac:dyDescent="0.25">
      <c r="A7" s="4" t="s">
        <v>2</v>
      </c>
      <c r="B7" s="8" t="s">
        <v>6</v>
      </c>
      <c r="C7" s="11" t="s">
        <v>8</v>
      </c>
      <c r="D7" s="10">
        <v>21294768.09</v>
      </c>
    </row>
    <row r="8" spans="1:4" ht="45" x14ac:dyDescent="0.25">
      <c r="A8" s="4" t="s">
        <v>2</v>
      </c>
      <c r="B8" s="8" t="s">
        <v>6</v>
      </c>
      <c r="C8" s="11" t="s">
        <v>9</v>
      </c>
      <c r="D8" s="10">
        <v>160544</v>
      </c>
    </row>
    <row r="9" spans="1:4" ht="30" x14ac:dyDescent="0.25">
      <c r="A9" s="4" t="s">
        <v>2</v>
      </c>
      <c r="B9" s="8" t="s">
        <v>6</v>
      </c>
      <c r="C9" s="12" t="s">
        <v>17</v>
      </c>
      <c r="D9" s="10">
        <v>23422.720000000001</v>
      </c>
    </row>
    <row r="10" spans="1:4" ht="30" x14ac:dyDescent="0.25">
      <c r="A10" s="4" t="s">
        <v>2</v>
      </c>
      <c r="B10" s="8" t="s">
        <v>6</v>
      </c>
      <c r="C10" s="11" t="s">
        <v>10</v>
      </c>
      <c r="D10" s="10">
        <v>551580</v>
      </c>
    </row>
    <row r="11" spans="1:4" x14ac:dyDescent="0.25">
      <c r="A11" s="5"/>
      <c r="B11" s="15" t="s">
        <v>25</v>
      </c>
      <c r="C11" s="6" t="s">
        <v>21</v>
      </c>
      <c r="D11" s="13">
        <f>SUM(D6:D10)</f>
        <v>22323794.809999999</v>
      </c>
    </row>
    <row r="12" spans="1:4" ht="30" x14ac:dyDescent="0.25">
      <c r="A12" s="4" t="s">
        <v>11</v>
      </c>
      <c r="B12" s="8" t="s">
        <v>12</v>
      </c>
      <c r="C12" s="11" t="s">
        <v>14</v>
      </c>
      <c r="D12" s="10">
        <v>1724099.88</v>
      </c>
    </row>
    <row r="13" spans="1:4" x14ac:dyDescent="0.25">
      <c r="A13" s="5"/>
      <c r="B13" s="15" t="s">
        <v>25</v>
      </c>
      <c r="C13" s="6" t="s">
        <v>21</v>
      </c>
      <c r="D13" s="13">
        <f>SUM(D12)</f>
        <v>1724099.88</v>
      </c>
    </row>
    <row r="14" spans="1:4" ht="30" x14ac:dyDescent="0.25">
      <c r="A14" s="4" t="s">
        <v>15</v>
      </c>
      <c r="B14" s="8" t="s">
        <v>23</v>
      </c>
      <c r="C14" s="12" t="s">
        <v>16</v>
      </c>
      <c r="D14" s="10">
        <v>850672.73</v>
      </c>
    </row>
    <row r="15" spans="1:4" ht="45" x14ac:dyDescent="0.25">
      <c r="A15" s="4" t="s">
        <v>15</v>
      </c>
      <c r="B15" s="8" t="s">
        <v>24</v>
      </c>
      <c r="C15" s="12" t="s">
        <v>18</v>
      </c>
      <c r="D15" s="10">
        <v>1537062.12</v>
      </c>
    </row>
    <row r="16" spans="1:4" x14ac:dyDescent="0.25">
      <c r="A16" s="5"/>
      <c r="B16" s="15" t="s">
        <v>25</v>
      </c>
      <c r="C16" s="6" t="s">
        <v>21</v>
      </c>
      <c r="D16" s="13">
        <f>SUM(D14:D15)</f>
        <v>2387734.85</v>
      </c>
    </row>
    <row r="17" spans="1:4" ht="72" customHeight="1" x14ac:dyDescent="0.25">
      <c r="A17" s="5" t="s">
        <v>22</v>
      </c>
      <c r="B17" s="8" t="s">
        <v>28</v>
      </c>
      <c r="C17" s="11" t="s">
        <v>19</v>
      </c>
      <c r="D17" s="10">
        <v>681500</v>
      </c>
    </row>
    <row r="18" spans="1:4" x14ac:dyDescent="0.25">
      <c r="B18" s="16" t="s">
        <v>25</v>
      </c>
      <c r="C18" s="6" t="s">
        <v>21</v>
      </c>
      <c r="D18" s="13">
        <f>SUM(D17)</f>
        <v>681500</v>
      </c>
    </row>
    <row r="19" spans="1:4" x14ac:dyDescent="0.25">
      <c r="B19" s="17" t="s">
        <v>26</v>
      </c>
      <c r="C19" s="14" t="s">
        <v>20</v>
      </c>
      <c r="D19" s="13">
        <f>D11+D13+D16+D18</f>
        <v>27117129.539999999</v>
      </c>
    </row>
  </sheetData>
  <mergeCells count="3">
    <mergeCell ref="A1:D1"/>
    <mergeCell ref="A2:D2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&amp;C&amp;P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76"/>
  <sheetViews>
    <sheetView topLeftCell="A70" workbookViewId="0">
      <selection activeCell="F60" sqref="F60"/>
    </sheetView>
  </sheetViews>
  <sheetFormatPr baseColWidth="10" defaultRowHeight="15" x14ac:dyDescent="0.25"/>
  <cols>
    <col min="1" max="1" width="3.28515625" customWidth="1"/>
    <col min="2" max="2" width="20.42578125" customWidth="1"/>
    <col min="3" max="3" width="8.42578125" customWidth="1"/>
    <col min="4" max="4" width="26.42578125" customWidth="1"/>
    <col min="5" max="5" width="10.140625" customWidth="1"/>
    <col min="6" max="6" width="12.42578125" customWidth="1"/>
    <col min="7" max="7" width="13.42578125" customWidth="1"/>
    <col min="8" max="8" width="18" customWidth="1"/>
    <col min="9" max="9" width="13.42578125" bestFit="1" customWidth="1"/>
  </cols>
  <sheetData>
    <row r="1" spans="2:8" ht="9" customHeight="1" x14ac:dyDescent="0.25"/>
    <row r="2" spans="2:8" ht="12.6" customHeight="1" x14ac:dyDescent="0.25">
      <c r="B2" s="104" t="s">
        <v>131</v>
      </c>
      <c r="C2" s="104"/>
      <c r="D2" s="104"/>
      <c r="E2" s="104"/>
      <c r="F2" s="104"/>
      <c r="G2" s="104"/>
      <c r="H2" s="104"/>
    </row>
    <row r="3" spans="2:8" ht="30" x14ac:dyDescent="0.25">
      <c r="B3" s="19" t="s">
        <v>29</v>
      </c>
      <c r="C3" s="18" t="s">
        <v>30</v>
      </c>
      <c r="D3" s="18" t="s">
        <v>31</v>
      </c>
      <c r="E3" s="27" t="s">
        <v>32</v>
      </c>
      <c r="F3" s="69" t="s">
        <v>138</v>
      </c>
      <c r="G3" s="18" t="s">
        <v>33</v>
      </c>
      <c r="H3" s="19" t="s">
        <v>34</v>
      </c>
    </row>
    <row r="4" spans="2:8" ht="20.45" customHeight="1" x14ac:dyDescent="0.25">
      <c r="B4" s="45" t="s">
        <v>2</v>
      </c>
      <c r="C4" s="63">
        <v>4</v>
      </c>
      <c r="D4" s="28" t="s">
        <v>35</v>
      </c>
      <c r="E4" s="29">
        <v>1</v>
      </c>
      <c r="F4" s="31">
        <v>14567.627999999999</v>
      </c>
      <c r="G4" s="31">
        <f>F4*E4</f>
        <v>14567.627999999999</v>
      </c>
      <c r="H4" s="101" t="s">
        <v>92</v>
      </c>
    </row>
    <row r="5" spans="2:8" ht="19.149999999999999" customHeight="1" x14ac:dyDescent="0.25">
      <c r="B5" s="22"/>
      <c r="C5" s="25"/>
      <c r="D5" s="32" t="s">
        <v>36</v>
      </c>
      <c r="E5" s="33">
        <v>1</v>
      </c>
      <c r="F5" s="34">
        <v>17166.84</v>
      </c>
      <c r="G5" s="34">
        <f t="shared" ref="G5:G61" si="0">F5*E5</f>
        <v>17166.84</v>
      </c>
      <c r="H5" s="102"/>
    </row>
    <row r="6" spans="2:8" x14ac:dyDescent="0.25">
      <c r="B6" s="22"/>
      <c r="C6" s="25"/>
      <c r="D6" s="32" t="s">
        <v>37</v>
      </c>
      <c r="E6" s="33">
        <v>2</v>
      </c>
      <c r="F6" s="34">
        <v>14567.627999999999</v>
      </c>
      <c r="G6" s="34">
        <f t="shared" si="0"/>
        <v>29135.255999999998</v>
      </c>
      <c r="H6" s="102"/>
    </row>
    <row r="7" spans="2:8" ht="25.5" x14ac:dyDescent="0.25">
      <c r="B7" s="22"/>
      <c r="C7" s="25"/>
      <c r="D7" s="32" t="s">
        <v>38</v>
      </c>
      <c r="E7" s="33">
        <v>1</v>
      </c>
      <c r="F7" s="34">
        <v>14567.627999999999</v>
      </c>
      <c r="G7" s="34">
        <f t="shared" si="0"/>
        <v>14567.627999999999</v>
      </c>
      <c r="H7" s="102"/>
    </row>
    <row r="8" spans="2:8" x14ac:dyDescent="0.25">
      <c r="B8" s="22"/>
      <c r="C8" s="25"/>
      <c r="D8" s="32" t="s">
        <v>39</v>
      </c>
      <c r="E8" s="33">
        <v>2</v>
      </c>
      <c r="F8" s="34">
        <v>9923.7999999999993</v>
      </c>
      <c r="G8" s="34">
        <f t="shared" si="0"/>
        <v>19847.599999999999</v>
      </c>
      <c r="H8" s="65"/>
    </row>
    <row r="9" spans="2:8" ht="25.5" x14ac:dyDescent="0.25">
      <c r="B9" s="22"/>
      <c r="C9" s="25"/>
      <c r="D9" s="32" t="s">
        <v>40</v>
      </c>
      <c r="E9" s="33">
        <v>2</v>
      </c>
      <c r="F9" s="34">
        <v>336980</v>
      </c>
      <c r="G9" s="34">
        <f t="shared" si="0"/>
        <v>673960</v>
      </c>
      <c r="H9" s="65"/>
    </row>
    <row r="10" spans="2:8" ht="25.5" x14ac:dyDescent="0.25">
      <c r="B10" s="22"/>
      <c r="C10" s="25"/>
      <c r="D10" s="32" t="s">
        <v>40</v>
      </c>
      <c r="E10" s="33">
        <v>1</v>
      </c>
      <c r="F10" s="34">
        <v>102370</v>
      </c>
      <c r="G10" s="34">
        <f t="shared" si="0"/>
        <v>102370</v>
      </c>
      <c r="H10" s="65"/>
    </row>
    <row r="11" spans="2:8" x14ac:dyDescent="0.25">
      <c r="B11" s="22"/>
      <c r="C11" s="25"/>
      <c r="D11" s="32" t="s">
        <v>41</v>
      </c>
      <c r="E11" s="33">
        <v>2</v>
      </c>
      <c r="F11" s="34">
        <v>92220</v>
      </c>
      <c r="G11" s="34">
        <f t="shared" si="0"/>
        <v>184440</v>
      </c>
      <c r="H11" s="65"/>
    </row>
    <row r="12" spans="2:8" ht="51" x14ac:dyDescent="0.25">
      <c r="B12" s="22"/>
      <c r="C12" s="25"/>
      <c r="D12" s="32" t="s">
        <v>42</v>
      </c>
      <c r="E12" s="33">
        <v>1</v>
      </c>
      <c r="F12" s="34">
        <v>145580</v>
      </c>
      <c r="G12" s="34">
        <f t="shared" si="0"/>
        <v>145580</v>
      </c>
      <c r="H12" s="65"/>
    </row>
    <row r="13" spans="2:8" ht="38.25" x14ac:dyDescent="0.25">
      <c r="B13" s="22"/>
      <c r="C13" s="25"/>
      <c r="D13" s="32" t="s">
        <v>43</v>
      </c>
      <c r="E13" s="33">
        <v>2</v>
      </c>
      <c r="F13" s="34">
        <v>196620</v>
      </c>
      <c r="G13" s="34">
        <f t="shared" si="0"/>
        <v>393240</v>
      </c>
      <c r="H13" s="65"/>
    </row>
    <row r="14" spans="2:8" ht="25.5" x14ac:dyDescent="0.25">
      <c r="B14" s="22"/>
      <c r="C14" s="25"/>
      <c r="D14" s="32" t="s">
        <v>44</v>
      </c>
      <c r="E14" s="33">
        <v>1</v>
      </c>
      <c r="F14" s="34">
        <v>185194</v>
      </c>
      <c r="G14" s="34">
        <f t="shared" si="0"/>
        <v>185194</v>
      </c>
      <c r="H14" s="65"/>
    </row>
    <row r="15" spans="2:8" ht="38.25" x14ac:dyDescent="0.25">
      <c r="B15" s="22"/>
      <c r="C15" s="25"/>
      <c r="D15" s="32" t="s">
        <v>45</v>
      </c>
      <c r="E15" s="33">
        <v>1</v>
      </c>
      <c r="F15" s="34">
        <v>155440</v>
      </c>
      <c r="G15" s="34">
        <f t="shared" si="0"/>
        <v>155440</v>
      </c>
      <c r="H15" s="65"/>
    </row>
    <row r="16" spans="2:8" x14ac:dyDescent="0.25">
      <c r="B16" s="22"/>
      <c r="C16" s="25"/>
      <c r="D16" s="32" t="s">
        <v>46</v>
      </c>
      <c r="E16" s="33">
        <v>10</v>
      </c>
      <c r="F16" s="34">
        <v>5104</v>
      </c>
      <c r="G16" s="34">
        <f t="shared" si="0"/>
        <v>51040</v>
      </c>
      <c r="H16" s="65"/>
    </row>
    <row r="17" spans="2:8" ht="25.5" x14ac:dyDescent="0.25">
      <c r="B17" s="22"/>
      <c r="C17" s="25"/>
      <c r="D17" s="32" t="s">
        <v>47</v>
      </c>
      <c r="E17" s="33">
        <v>3</v>
      </c>
      <c r="F17" s="34">
        <v>76252.600000000006</v>
      </c>
      <c r="G17" s="34">
        <f t="shared" si="0"/>
        <v>228757.80000000002</v>
      </c>
      <c r="H17" s="65"/>
    </row>
    <row r="18" spans="2:8" ht="25.5" x14ac:dyDescent="0.25">
      <c r="B18" s="22"/>
      <c r="C18" s="25"/>
      <c r="D18" s="32" t="s">
        <v>48</v>
      </c>
      <c r="E18" s="33">
        <v>3</v>
      </c>
      <c r="F18" s="34">
        <v>24940</v>
      </c>
      <c r="G18" s="34">
        <f t="shared" si="0"/>
        <v>74820</v>
      </c>
      <c r="H18" s="65"/>
    </row>
    <row r="19" spans="2:8" ht="25.5" x14ac:dyDescent="0.25">
      <c r="B19" s="22"/>
      <c r="C19" s="25"/>
      <c r="D19" s="32" t="s">
        <v>49</v>
      </c>
      <c r="E19" s="33">
        <v>2</v>
      </c>
      <c r="F19" s="34">
        <v>228694</v>
      </c>
      <c r="G19" s="34">
        <f t="shared" si="0"/>
        <v>457388</v>
      </c>
      <c r="H19" s="65"/>
    </row>
    <row r="20" spans="2:8" x14ac:dyDescent="0.25">
      <c r="B20" s="22"/>
      <c r="C20" s="25"/>
      <c r="D20" s="32" t="s">
        <v>50</v>
      </c>
      <c r="E20" s="33">
        <v>2</v>
      </c>
      <c r="F20" s="34">
        <v>145754</v>
      </c>
      <c r="G20" s="34">
        <f t="shared" si="0"/>
        <v>291508</v>
      </c>
      <c r="H20" s="65"/>
    </row>
    <row r="21" spans="2:8" ht="38.25" x14ac:dyDescent="0.25">
      <c r="B21" s="22"/>
      <c r="C21" s="25"/>
      <c r="D21" s="32" t="s">
        <v>51</v>
      </c>
      <c r="E21" s="33">
        <v>1</v>
      </c>
      <c r="F21" s="34">
        <v>391152</v>
      </c>
      <c r="G21" s="34">
        <f t="shared" si="0"/>
        <v>391152</v>
      </c>
      <c r="H21" s="65"/>
    </row>
    <row r="22" spans="2:8" ht="38.25" x14ac:dyDescent="0.25">
      <c r="B22" s="22"/>
      <c r="C22" s="25"/>
      <c r="D22" s="32" t="s">
        <v>52</v>
      </c>
      <c r="E22" s="33">
        <v>1</v>
      </c>
      <c r="F22" s="34">
        <v>261000</v>
      </c>
      <c r="G22" s="34">
        <f t="shared" si="0"/>
        <v>261000</v>
      </c>
      <c r="H22" s="65"/>
    </row>
    <row r="23" spans="2:8" ht="25.5" x14ac:dyDescent="0.25">
      <c r="B23" s="22"/>
      <c r="C23" s="25"/>
      <c r="D23" s="32" t="s">
        <v>53</v>
      </c>
      <c r="E23" s="33">
        <v>1</v>
      </c>
      <c r="F23" s="34">
        <v>1676200</v>
      </c>
      <c r="G23" s="34">
        <f t="shared" si="0"/>
        <v>1676200</v>
      </c>
      <c r="H23" s="65"/>
    </row>
    <row r="24" spans="2:8" ht="25.5" x14ac:dyDescent="0.25">
      <c r="B24" s="22"/>
      <c r="C24" s="25"/>
      <c r="D24" s="32" t="s">
        <v>54</v>
      </c>
      <c r="E24" s="33">
        <v>1</v>
      </c>
      <c r="F24" s="34">
        <v>72679.8</v>
      </c>
      <c r="G24" s="34">
        <f t="shared" si="0"/>
        <v>72679.8</v>
      </c>
      <c r="H24" s="65"/>
    </row>
    <row r="25" spans="2:8" x14ac:dyDescent="0.25">
      <c r="B25" s="22"/>
      <c r="C25" s="25"/>
      <c r="D25" s="32" t="s">
        <v>55</v>
      </c>
      <c r="E25" s="33">
        <v>1</v>
      </c>
      <c r="F25" s="34">
        <v>83433</v>
      </c>
      <c r="G25" s="34">
        <f t="shared" si="0"/>
        <v>83433</v>
      </c>
      <c r="H25" s="65"/>
    </row>
    <row r="26" spans="2:8" x14ac:dyDescent="0.25">
      <c r="B26" s="22"/>
      <c r="C26" s="25"/>
      <c r="D26" s="32" t="s">
        <v>56</v>
      </c>
      <c r="E26" s="33">
        <v>1</v>
      </c>
      <c r="F26" s="34">
        <v>36900.76</v>
      </c>
      <c r="G26" s="34">
        <f t="shared" si="0"/>
        <v>36900.76</v>
      </c>
      <c r="H26" s="65"/>
    </row>
    <row r="27" spans="2:8" x14ac:dyDescent="0.25">
      <c r="B27" s="22"/>
      <c r="C27" s="25"/>
      <c r="D27" s="32" t="s">
        <v>57</v>
      </c>
      <c r="E27" s="33">
        <v>4</v>
      </c>
      <c r="F27" s="34">
        <v>2202.84</v>
      </c>
      <c r="G27" s="34">
        <f t="shared" si="0"/>
        <v>8811.36</v>
      </c>
      <c r="H27" s="65"/>
    </row>
    <row r="28" spans="2:8" ht="25.5" x14ac:dyDescent="0.25">
      <c r="B28" s="22"/>
      <c r="C28" s="25"/>
      <c r="D28" s="32" t="s">
        <v>58</v>
      </c>
      <c r="E28" s="33">
        <v>7</v>
      </c>
      <c r="F28" s="34">
        <v>8930.84</v>
      </c>
      <c r="G28" s="34">
        <f t="shared" si="0"/>
        <v>62515.880000000005</v>
      </c>
      <c r="H28" s="65"/>
    </row>
    <row r="29" spans="2:8" ht="25.5" x14ac:dyDescent="0.25">
      <c r="B29" s="22"/>
      <c r="C29" s="25"/>
      <c r="D29" s="32" t="s">
        <v>59</v>
      </c>
      <c r="E29" s="33">
        <v>1</v>
      </c>
      <c r="F29" s="34">
        <v>35663.040000000001</v>
      </c>
      <c r="G29" s="34">
        <f t="shared" si="0"/>
        <v>35663.040000000001</v>
      </c>
      <c r="H29" s="65"/>
    </row>
    <row r="30" spans="2:8" ht="25.5" x14ac:dyDescent="0.25">
      <c r="B30" s="22"/>
      <c r="C30" s="25"/>
      <c r="D30" s="32" t="s">
        <v>60</v>
      </c>
      <c r="E30" s="33">
        <v>2</v>
      </c>
      <c r="F30" s="34">
        <v>11160.36</v>
      </c>
      <c r="G30" s="34">
        <f t="shared" si="0"/>
        <v>22320.720000000001</v>
      </c>
      <c r="H30" s="65"/>
    </row>
    <row r="31" spans="2:8" x14ac:dyDescent="0.25">
      <c r="B31" s="22"/>
      <c r="C31" s="25"/>
      <c r="D31" s="32" t="s">
        <v>61</v>
      </c>
      <c r="E31" s="33">
        <v>4</v>
      </c>
      <c r="F31" s="34">
        <v>1443.04</v>
      </c>
      <c r="G31" s="34">
        <f t="shared" si="0"/>
        <v>5772.16</v>
      </c>
      <c r="H31" s="65"/>
    </row>
    <row r="32" spans="2:8" ht="25.5" x14ac:dyDescent="0.25">
      <c r="B32" s="22"/>
      <c r="C32" s="25"/>
      <c r="D32" s="32" t="s">
        <v>62</v>
      </c>
      <c r="E32" s="33">
        <v>3</v>
      </c>
      <c r="F32" s="34">
        <v>3884.26</v>
      </c>
      <c r="G32" s="34">
        <f t="shared" si="0"/>
        <v>11652.78</v>
      </c>
      <c r="H32" s="65"/>
    </row>
    <row r="33" spans="2:8" ht="25.5" x14ac:dyDescent="0.25">
      <c r="B33" s="22"/>
      <c r="C33" s="25"/>
      <c r="D33" s="32" t="s">
        <v>63</v>
      </c>
      <c r="E33" s="33">
        <v>8</v>
      </c>
      <c r="F33" s="34">
        <v>5026.28</v>
      </c>
      <c r="G33" s="34">
        <f t="shared" si="0"/>
        <v>40210.239999999998</v>
      </c>
      <c r="H33" s="65"/>
    </row>
    <row r="34" spans="2:8" x14ac:dyDescent="0.25">
      <c r="B34" s="22"/>
      <c r="C34" s="25"/>
      <c r="D34" s="32" t="s">
        <v>64</v>
      </c>
      <c r="E34" s="33">
        <v>3</v>
      </c>
      <c r="F34" s="34">
        <v>2782.84</v>
      </c>
      <c r="G34" s="34">
        <f t="shared" si="0"/>
        <v>8348.52</v>
      </c>
      <c r="H34" s="65"/>
    </row>
    <row r="35" spans="2:8" x14ac:dyDescent="0.25">
      <c r="B35" s="23"/>
      <c r="C35" s="26"/>
      <c r="D35" s="67" t="s">
        <v>65</v>
      </c>
      <c r="E35" s="68">
        <v>4</v>
      </c>
      <c r="F35" s="37">
        <v>13920</v>
      </c>
      <c r="G35" s="37">
        <f t="shared" si="0"/>
        <v>55680</v>
      </c>
      <c r="H35" s="66"/>
    </row>
    <row r="36" spans="2:8" ht="25.5" x14ac:dyDescent="0.25">
      <c r="B36" s="21"/>
      <c r="C36" s="24"/>
      <c r="D36" s="28" t="s">
        <v>66</v>
      </c>
      <c r="E36" s="29">
        <v>3</v>
      </c>
      <c r="F36" s="31">
        <v>13920</v>
      </c>
      <c r="G36" s="31">
        <f t="shared" si="0"/>
        <v>41760</v>
      </c>
      <c r="H36" s="64"/>
    </row>
    <row r="37" spans="2:8" ht="25.5" x14ac:dyDescent="0.25">
      <c r="B37" s="22"/>
      <c r="C37" s="25"/>
      <c r="D37" s="32" t="s">
        <v>67</v>
      </c>
      <c r="E37" s="33">
        <v>2</v>
      </c>
      <c r="F37" s="34">
        <v>3868.02</v>
      </c>
      <c r="G37" s="34">
        <f t="shared" si="0"/>
        <v>7736.04</v>
      </c>
      <c r="H37" s="65"/>
    </row>
    <row r="38" spans="2:8" ht="25.5" x14ac:dyDescent="0.25">
      <c r="B38" s="22"/>
      <c r="C38" s="25"/>
      <c r="D38" s="32" t="s">
        <v>68</v>
      </c>
      <c r="E38" s="33">
        <v>3</v>
      </c>
      <c r="F38" s="34">
        <v>84044.32</v>
      </c>
      <c r="G38" s="34">
        <f t="shared" si="0"/>
        <v>252132.96000000002</v>
      </c>
      <c r="H38" s="65"/>
    </row>
    <row r="39" spans="2:8" x14ac:dyDescent="0.25">
      <c r="B39" s="22"/>
      <c r="C39" s="25"/>
      <c r="D39" s="32" t="s">
        <v>69</v>
      </c>
      <c r="E39" s="33">
        <v>5</v>
      </c>
      <c r="F39" s="34">
        <v>13230.96</v>
      </c>
      <c r="G39" s="34">
        <f t="shared" si="0"/>
        <v>66154.799999999988</v>
      </c>
      <c r="H39" s="65"/>
    </row>
    <row r="40" spans="2:8" x14ac:dyDescent="0.25">
      <c r="B40" s="22"/>
      <c r="C40" s="25"/>
      <c r="D40" s="32" t="s">
        <v>70</v>
      </c>
      <c r="E40" s="33">
        <v>3</v>
      </c>
      <c r="F40" s="34">
        <v>127600</v>
      </c>
      <c r="G40" s="34">
        <f t="shared" si="0"/>
        <v>382800</v>
      </c>
      <c r="H40" s="65"/>
    </row>
    <row r="41" spans="2:8" x14ac:dyDescent="0.25">
      <c r="B41" s="22"/>
      <c r="C41" s="25"/>
      <c r="D41" s="32" t="s">
        <v>71</v>
      </c>
      <c r="E41" s="33">
        <v>2</v>
      </c>
      <c r="F41" s="34">
        <v>40600</v>
      </c>
      <c r="G41" s="34">
        <f t="shared" si="0"/>
        <v>81200</v>
      </c>
      <c r="H41" s="65"/>
    </row>
    <row r="42" spans="2:8" x14ac:dyDescent="0.25">
      <c r="B42" s="22"/>
      <c r="C42" s="25"/>
      <c r="D42" s="32" t="s">
        <v>72</v>
      </c>
      <c r="E42" s="33">
        <v>1</v>
      </c>
      <c r="F42" s="34">
        <v>44689</v>
      </c>
      <c r="G42" s="34">
        <f t="shared" si="0"/>
        <v>44689</v>
      </c>
      <c r="H42" s="65"/>
    </row>
    <row r="43" spans="2:8" x14ac:dyDescent="0.25">
      <c r="B43" s="22"/>
      <c r="C43" s="25"/>
      <c r="D43" s="32" t="s">
        <v>73</v>
      </c>
      <c r="E43" s="33">
        <v>2</v>
      </c>
      <c r="F43" s="34">
        <v>89610</v>
      </c>
      <c r="G43" s="34">
        <f t="shared" si="0"/>
        <v>179220</v>
      </c>
      <c r="H43" s="65"/>
    </row>
    <row r="44" spans="2:8" x14ac:dyDescent="0.25">
      <c r="B44" s="22"/>
      <c r="C44" s="25"/>
      <c r="D44" s="32" t="s">
        <v>74</v>
      </c>
      <c r="E44" s="33">
        <v>1</v>
      </c>
      <c r="F44" s="34">
        <v>138620</v>
      </c>
      <c r="G44" s="34">
        <f t="shared" si="0"/>
        <v>138620</v>
      </c>
      <c r="H44" s="65"/>
    </row>
    <row r="45" spans="2:8" x14ac:dyDescent="0.25">
      <c r="B45" s="22"/>
      <c r="C45" s="25"/>
      <c r="D45" s="32" t="s">
        <v>75</v>
      </c>
      <c r="E45" s="33">
        <v>2</v>
      </c>
      <c r="F45" s="34">
        <v>109620</v>
      </c>
      <c r="G45" s="34">
        <f t="shared" si="0"/>
        <v>219240</v>
      </c>
      <c r="H45" s="65"/>
    </row>
    <row r="46" spans="2:8" ht="25.5" x14ac:dyDescent="0.25">
      <c r="B46" s="22"/>
      <c r="C46" s="25"/>
      <c r="D46" s="32" t="s">
        <v>91</v>
      </c>
      <c r="E46" s="33">
        <v>1</v>
      </c>
      <c r="F46" s="34">
        <v>325960</v>
      </c>
      <c r="G46" s="34">
        <f t="shared" si="0"/>
        <v>325960</v>
      </c>
      <c r="H46" s="65"/>
    </row>
    <row r="47" spans="2:8" ht="25.5" x14ac:dyDescent="0.25">
      <c r="B47" s="22"/>
      <c r="C47" s="25"/>
      <c r="D47" s="32" t="s">
        <v>76</v>
      </c>
      <c r="E47" s="33">
        <v>1</v>
      </c>
      <c r="F47" s="34">
        <v>194340.6</v>
      </c>
      <c r="G47" s="34">
        <f t="shared" si="0"/>
        <v>194340.6</v>
      </c>
      <c r="H47" s="65"/>
    </row>
    <row r="48" spans="2:8" x14ac:dyDescent="0.25">
      <c r="B48" s="22"/>
      <c r="C48" s="25"/>
      <c r="D48" s="32" t="s">
        <v>77</v>
      </c>
      <c r="E48" s="33">
        <v>1</v>
      </c>
      <c r="F48" s="34">
        <v>95854.28</v>
      </c>
      <c r="G48" s="34">
        <f t="shared" si="0"/>
        <v>95854.28</v>
      </c>
      <c r="H48" s="65"/>
    </row>
    <row r="49" spans="2:9" x14ac:dyDescent="0.25">
      <c r="B49" s="22"/>
      <c r="C49" s="25"/>
      <c r="D49" s="32" t="s">
        <v>78</v>
      </c>
      <c r="E49" s="33">
        <v>1</v>
      </c>
      <c r="F49" s="34">
        <v>106427.68</v>
      </c>
      <c r="G49" s="34">
        <f t="shared" si="0"/>
        <v>106427.68</v>
      </c>
      <c r="H49" s="65"/>
    </row>
    <row r="50" spans="2:9" ht="25.5" x14ac:dyDescent="0.25">
      <c r="B50" s="22"/>
      <c r="C50" s="25"/>
      <c r="D50" s="32" t="s">
        <v>79</v>
      </c>
      <c r="E50" s="33">
        <v>3</v>
      </c>
      <c r="F50" s="34">
        <v>134571.6</v>
      </c>
      <c r="G50" s="34">
        <f t="shared" si="0"/>
        <v>403714.80000000005</v>
      </c>
      <c r="H50" s="65"/>
    </row>
    <row r="51" spans="2:9" ht="25.5" x14ac:dyDescent="0.25">
      <c r="B51" s="22"/>
      <c r="C51" s="25"/>
      <c r="D51" s="32" t="s">
        <v>80</v>
      </c>
      <c r="E51" s="33">
        <v>3</v>
      </c>
      <c r="F51" s="34">
        <v>33638.839999999997</v>
      </c>
      <c r="G51" s="34">
        <f t="shared" si="0"/>
        <v>100916.51999999999</v>
      </c>
      <c r="H51" s="65"/>
    </row>
    <row r="52" spans="2:9" ht="25.5" x14ac:dyDescent="0.25">
      <c r="B52" s="22"/>
      <c r="C52" s="25"/>
      <c r="D52" s="32" t="s">
        <v>81</v>
      </c>
      <c r="E52" s="35">
        <v>5</v>
      </c>
      <c r="F52" s="34">
        <v>3118.08</v>
      </c>
      <c r="G52" s="34">
        <f t="shared" si="0"/>
        <v>15590.4</v>
      </c>
      <c r="H52" s="65"/>
    </row>
    <row r="53" spans="2:9" x14ac:dyDescent="0.25">
      <c r="B53" s="22"/>
      <c r="C53" s="25"/>
      <c r="D53" s="32" t="s">
        <v>82</v>
      </c>
      <c r="E53" s="33">
        <v>4</v>
      </c>
      <c r="F53" s="34">
        <v>224266.28</v>
      </c>
      <c r="G53" s="34">
        <f t="shared" si="0"/>
        <v>897065.12</v>
      </c>
      <c r="H53" s="65"/>
    </row>
    <row r="54" spans="2:9" ht="25.5" x14ac:dyDescent="0.25">
      <c r="B54" s="22"/>
      <c r="C54" s="25"/>
      <c r="D54" s="32" t="s">
        <v>83</v>
      </c>
      <c r="E54" s="33">
        <v>1</v>
      </c>
      <c r="F54" s="34">
        <v>224266.28</v>
      </c>
      <c r="G54" s="34">
        <f t="shared" si="0"/>
        <v>224266.28</v>
      </c>
      <c r="H54" s="65"/>
    </row>
    <row r="55" spans="2:9" x14ac:dyDescent="0.25">
      <c r="B55" s="22"/>
      <c r="C55" s="25"/>
      <c r="D55" s="32" t="s">
        <v>84</v>
      </c>
      <c r="E55" s="33">
        <v>2</v>
      </c>
      <c r="F55" s="34">
        <v>11745.58</v>
      </c>
      <c r="G55" s="34">
        <f t="shared" si="0"/>
        <v>23491.16</v>
      </c>
      <c r="H55" s="65"/>
    </row>
    <row r="56" spans="2:9" ht="25.5" x14ac:dyDescent="0.25">
      <c r="B56" s="22"/>
      <c r="C56" s="25"/>
      <c r="D56" s="32" t="s">
        <v>85</v>
      </c>
      <c r="E56" s="33">
        <v>2</v>
      </c>
      <c r="F56" s="34">
        <v>9511.42</v>
      </c>
      <c r="G56" s="34">
        <f t="shared" si="0"/>
        <v>19022.84</v>
      </c>
      <c r="H56" s="65"/>
    </row>
    <row r="57" spans="2:9" ht="25.5" x14ac:dyDescent="0.25">
      <c r="B57" s="22"/>
      <c r="C57" s="25"/>
      <c r="D57" s="32" t="s">
        <v>86</v>
      </c>
      <c r="E57" s="33">
        <v>10</v>
      </c>
      <c r="F57" s="34">
        <v>13210.776</v>
      </c>
      <c r="G57" s="34">
        <f t="shared" si="0"/>
        <v>132107.76</v>
      </c>
      <c r="H57" s="65"/>
    </row>
    <row r="58" spans="2:9" ht="38.25" x14ac:dyDescent="0.25">
      <c r="B58" s="22"/>
      <c r="C58" s="25"/>
      <c r="D58" s="32" t="s">
        <v>87</v>
      </c>
      <c r="E58" s="33">
        <v>1</v>
      </c>
      <c r="F58" s="34">
        <v>448532.56</v>
      </c>
      <c r="G58" s="34">
        <f t="shared" si="0"/>
        <v>448532.56</v>
      </c>
      <c r="H58" s="65"/>
    </row>
    <row r="59" spans="2:9" ht="38.25" x14ac:dyDescent="0.25">
      <c r="B59" s="22"/>
      <c r="C59" s="25"/>
      <c r="D59" s="36" t="s">
        <v>88</v>
      </c>
      <c r="E59" s="33">
        <v>1</v>
      </c>
      <c r="F59" s="34">
        <v>167084.08000000002</v>
      </c>
      <c r="G59" s="34">
        <f t="shared" si="0"/>
        <v>167084.08000000002</v>
      </c>
      <c r="H59" s="65"/>
    </row>
    <row r="60" spans="2:9" ht="25.5" x14ac:dyDescent="0.25">
      <c r="B60" s="22"/>
      <c r="C60" s="25"/>
      <c r="D60" s="32" t="s">
        <v>89</v>
      </c>
      <c r="E60" s="33">
        <v>2</v>
      </c>
      <c r="F60" s="34">
        <v>672798.84</v>
      </c>
      <c r="G60" s="34">
        <f t="shared" si="0"/>
        <v>1345597.68</v>
      </c>
      <c r="H60" s="65"/>
    </row>
    <row r="61" spans="2:9" ht="25.5" x14ac:dyDescent="0.25">
      <c r="B61" s="22"/>
      <c r="C61" s="25"/>
      <c r="D61" s="32" t="s">
        <v>90</v>
      </c>
      <c r="E61" s="33">
        <v>2</v>
      </c>
      <c r="F61" s="34">
        <v>88186.68</v>
      </c>
      <c r="G61" s="34">
        <f t="shared" si="0"/>
        <v>176373.36</v>
      </c>
      <c r="H61" s="66"/>
      <c r="I61" s="20"/>
    </row>
    <row r="62" spans="2:9" ht="42.6" customHeight="1" x14ac:dyDescent="0.25">
      <c r="B62" s="42" t="s">
        <v>2</v>
      </c>
      <c r="C62" s="43">
        <v>6</v>
      </c>
      <c r="D62" s="44" t="s">
        <v>93</v>
      </c>
      <c r="E62" s="40">
        <v>1</v>
      </c>
      <c r="F62" s="30">
        <v>75400</v>
      </c>
      <c r="G62" s="41">
        <f>F62*E62</f>
        <v>75400</v>
      </c>
      <c r="H62" s="39" t="s">
        <v>94</v>
      </c>
    </row>
    <row r="63" spans="2:9" ht="60" x14ac:dyDescent="0.25">
      <c r="B63" s="42" t="s">
        <v>2</v>
      </c>
      <c r="C63" s="43">
        <v>7</v>
      </c>
      <c r="D63" s="44" t="s">
        <v>145</v>
      </c>
      <c r="E63" s="40">
        <v>16</v>
      </c>
      <c r="F63" s="30">
        <v>1463.92</v>
      </c>
      <c r="G63" s="41">
        <f>F63*E63</f>
        <v>23422.720000000001</v>
      </c>
      <c r="H63" s="39" t="s">
        <v>95</v>
      </c>
    </row>
    <row r="64" spans="2:9" ht="31.15" customHeight="1" x14ac:dyDescent="0.25">
      <c r="B64" s="45" t="s">
        <v>2</v>
      </c>
      <c r="C64" s="46">
        <v>9</v>
      </c>
      <c r="D64" s="48" t="s">
        <v>96</v>
      </c>
      <c r="E64" s="49">
        <v>1</v>
      </c>
      <c r="F64" s="31">
        <v>1339800</v>
      </c>
      <c r="G64" s="50">
        <f t="shared" ref="G64:G75" si="1">F64*E64</f>
        <v>1339800</v>
      </c>
      <c r="H64" s="101" t="s">
        <v>92</v>
      </c>
    </row>
    <row r="65" spans="2:8" ht="25.5" x14ac:dyDescent="0.25">
      <c r="B65" s="47"/>
      <c r="C65" s="47"/>
      <c r="D65" s="51" t="s">
        <v>97</v>
      </c>
      <c r="E65" s="52">
        <v>1</v>
      </c>
      <c r="F65" s="34">
        <v>42918.84</v>
      </c>
      <c r="G65" s="38">
        <f t="shared" si="1"/>
        <v>42918.84</v>
      </c>
      <c r="H65" s="102"/>
    </row>
    <row r="66" spans="2:8" ht="38.25" x14ac:dyDescent="0.25">
      <c r="B66" s="47"/>
      <c r="C66" s="47"/>
      <c r="D66" s="51" t="s">
        <v>98</v>
      </c>
      <c r="E66" s="52">
        <v>1</v>
      </c>
      <c r="F66" s="34">
        <v>3909198.84</v>
      </c>
      <c r="G66" s="38">
        <f t="shared" si="1"/>
        <v>3909198.84</v>
      </c>
      <c r="H66" s="102"/>
    </row>
    <row r="67" spans="2:8" ht="25.5" x14ac:dyDescent="0.25">
      <c r="B67" s="47"/>
      <c r="C67" s="47"/>
      <c r="D67" s="51" t="s">
        <v>99</v>
      </c>
      <c r="E67" s="52">
        <v>1</v>
      </c>
      <c r="F67" s="34">
        <v>1682128.76</v>
      </c>
      <c r="G67" s="38">
        <f t="shared" si="1"/>
        <v>1682128.76</v>
      </c>
      <c r="H67" s="102"/>
    </row>
    <row r="68" spans="2:8" ht="25.5" x14ac:dyDescent="0.25">
      <c r="B68" s="47"/>
      <c r="C68" s="47"/>
      <c r="D68" s="51" t="s">
        <v>100</v>
      </c>
      <c r="E68" s="52">
        <v>1</v>
      </c>
      <c r="F68" s="34">
        <v>402518.84</v>
      </c>
      <c r="G68" s="38">
        <f t="shared" si="1"/>
        <v>402518.84</v>
      </c>
      <c r="H68" s="102"/>
    </row>
    <row r="69" spans="2:8" ht="25.5" x14ac:dyDescent="0.25">
      <c r="B69" s="53"/>
      <c r="C69" s="53"/>
      <c r="D69" s="54" t="s">
        <v>101</v>
      </c>
      <c r="E69" s="55">
        <v>1</v>
      </c>
      <c r="F69" s="37">
        <v>2016941.88</v>
      </c>
      <c r="G69" s="56">
        <f t="shared" si="1"/>
        <v>2016941.88</v>
      </c>
      <c r="H69" s="103"/>
    </row>
    <row r="70" spans="2:8" ht="45" x14ac:dyDescent="0.25">
      <c r="B70" s="60" t="s">
        <v>2</v>
      </c>
      <c r="C70" s="61">
        <v>11</v>
      </c>
      <c r="D70" s="44" t="s">
        <v>102</v>
      </c>
      <c r="E70" s="40">
        <v>16</v>
      </c>
      <c r="F70" s="58">
        <v>8845</v>
      </c>
      <c r="G70" s="62">
        <f t="shared" si="1"/>
        <v>141520</v>
      </c>
      <c r="H70" s="59" t="s">
        <v>94</v>
      </c>
    </row>
    <row r="71" spans="2:8" ht="60" x14ac:dyDescent="0.25">
      <c r="B71" s="60" t="s">
        <v>2</v>
      </c>
      <c r="C71" s="61">
        <v>18</v>
      </c>
      <c r="D71" s="44" t="s">
        <v>103</v>
      </c>
      <c r="E71" s="40">
        <v>16</v>
      </c>
      <c r="F71" s="58">
        <v>10034</v>
      </c>
      <c r="G71" s="62">
        <f t="shared" si="1"/>
        <v>160544</v>
      </c>
      <c r="H71" s="59" t="s">
        <v>107</v>
      </c>
    </row>
    <row r="72" spans="2:8" ht="45" x14ac:dyDescent="0.25">
      <c r="B72" s="60" t="s">
        <v>2</v>
      </c>
      <c r="C72" s="61">
        <v>20</v>
      </c>
      <c r="D72" s="44" t="s">
        <v>104</v>
      </c>
      <c r="E72" s="40">
        <v>16</v>
      </c>
      <c r="F72" s="58">
        <v>3480</v>
      </c>
      <c r="G72" s="62">
        <f t="shared" si="1"/>
        <v>55680</v>
      </c>
      <c r="H72" s="59" t="s">
        <v>94</v>
      </c>
    </row>
    <row r="73" spans="2:8" ht="45" x14ac:dyDescent="0.25">
      <c r="B73" s="60" t="s">
        <v>2</v>
      </c>
      <c r="C73" s="61">
        <v>22</v>
      </c>
      <c r="D73" s="44" t="s">
        <v>105</v>
      </c>
      <c r="E73" s="40">
        <v>19</v>
      </c>
      <c r="F73" s="58">
        <v>12180</v>
      </c>
      <c r="G73" s="62">
        <f t="shared" si="1"/>
        <v>231420</v>
      </c>
      <c r="H73" s="59" t="s">
        <v>94</v>
      </c>
    </row>
    <row r="74" spans="2:8" ht="45" x14ac:dyDescent="0.25">
      <c r="B74" s="60" t="s">
        <v>2</v>
      </c>
      <c r="C74" s="61">
        <v>23</v>
      </c>
      <c r="D74" s="44" t="s">
        <v>109</v>
      </c>
      <c r="E74" s="40">
        <v>10</v>
      </c>
      <c r="F74" s="58">
        <v>4756</v>
      </c>
      <c r="G74" s="62">
        <f t="shared" si="1"/>
        <v>47560</v>
      </c>
      <c r="H74" s="59" t="s">
        <v>94</v>
      </c>
    </row>
    <row r="75" spans="2:8" ht="45" x14ac:dyDescent="0.25">
      <c r="B75" s="60" t="s">
        <v>2</v>
      </c>
      <c r="C75" s="61">
        <v>29</v>
      </c>
      <c r="D75" s="44" t="s">
        <v>106</v>
      </c>
      <c r="E75" s="40">
        <v>1</v>
      </c>
      <c r="F75" s="58">
        <v>293480</v>
      </c>
      <c r="G75" s="62">
        <f t="shared" si="1"/>
        <v>293480</v>
      </c>
      <c r="H75" s="59" t="s">
        <v>108</v>
      </c>
    </row>
    <row r="76" spans="2:8" x14ac:dyDescent="0.25">
      <c r="G76" s="20">
        <f>SUM(G4:G75)</f>
        <v>22323794.811999999</v>
      </c>
    </row>
  </sheetData>
  <mergeCells count="3">
    <mergeCell ref="H64:H69"/>
    <mergeCell ref="H4:H7"/>
    <mergeCell ref="B2:H2"/>
  </mergeCells>
  <pageMargins left="0" right="0" top="0" bottom="0.15748031496062992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22"/>
  <sheetViews>
    <sheetView workbookViewId="0">
      <selection activeCell="F3" sqref="F3"/>
    </sheetView>
  </sheetViews>
  <sheetFormatPr baseColWidth="10" defaultRowHeight="15" x14ac:dyDescent="0.25"/>
  <cols>
    <col min="1" max="1" width="3.28515625" customWidth="1"/>
    <col min="2" max="2" width="20.42578125" customWidth="1"/>
    <col min="3" max="3" width="8.42578125" customWidth="1"/>
    <col min="4" max="4" width="25.28515625" customWidth="1"/>
    <col min="5" max="5" width="10.140625" customWidth="1"/>
    <col min="6" max="6" width="10.7109375" customWidth="1"/>
    <col min="7" max="7" width="13.42578125" customWidth="1"/>
    <col min="8" max="8" width="20.42578125" customWidth="1"/>
    <col min="9" max="9" width="13.42578125" bestFit="1" customWidth="1"/>
  </cols>
  <sheetData>
    <row r="2" spans="2:8" ht="18" customHeight="1" x14ac:dyDescent="0.25">
      <c r="B2" s="104" t="s">
        <v>129</v>
      </c>
      <c r="C2" s="104"/>
      <c r="D2" s="104"/>
      <c r="E2" s="104"/>
      <c r="F2" s="104"/>
      <c r="G2" s="104"/>
      <c r="H2" s="104"/>
    </row>
    <row r="3" spans="2:8" ht="30" x14ac:dyDescent="0.25">
      <c r="B3" s="19" t="s">
        <v>29</v>
      </c>
      <c r="C3" s="27" t="s">
        <v>30</v>
      </c>
      <c r="D3" s="27" t="s">
        <v>31</v>
      </c>
      <c r="E3" s="27" t="s">
        <v>32</v>
      </c>
      <c r="F3" s="69" t="s">
        <v>138</v>
      </c>
      <c r="G3" s="27" t="s">
        <v>33</v>
      </c>
      <c r="H3" s="69" t="s">
        <v>34</v>
      </c>
    </row>
    <row r="4" spans="2:8" ht="22.5" x14ac:dyDescent="0.25">
      <c r="B4" s="46" t="s">
        <v>128</v>
      </c>
      <c r="C4" s="70">
        <v>1</v>
      </c>
      <c r="D4" s="74" t="s">
        <v>110</v>
      </c>
      <c r="E4" s="71">
        <v>48</v>
      </c>
      <c r="F4" s="72">
        <v>1453.4799999999998</v>
      </c>
      <c r="G4" s="57">
        <f>F4*E4</f>
        <v>69767.039999999994</v>
      </c>
      <c r="H4" s="73" t="s">
        <v>127</v>
      </c>
    </row>
    <row r="5" spans="2:8" ht="22.5" x14ac:dyDescent="0.25">
      <c r="B5" s="22"/>
      <c r="C5" s="70">
        <v>2</v>
      </c>
      <c r="D5" s="74" t="s">
        <v>111</v>
      </c>
      <c r="E5" s="71">
        <v>12</v>
      </c>
      <c r="F5" s="72">
        <v>2830.3999999999996</v>
      </c>
      <c r="G5" s="57">
        <f t="shared" ref="G5:G21" si="0">F5*E5</f>
        <v>33964.799999999996</v>
      </c>
      <c r="H5" s="73" t="s">
        <v>127</v>
      </c>
    </row>
    <row r="6" spans="2:8" ht="22.5" x14ac:dyDescent="0.25">
      <c r="B6" s="22"/>
      <c r="C6" s="70">
        <v>3</v>
      </c>
      <c r="D6" s="74" t="s">
        <v>112</v>
      </c>
      <c r="E6" s="71">
        <v>17</v>
      </c>
      <c r="F6" s="72">
        <v>3532.2</v>
      </c>
      <c r="G6" s="57">
        <f t="shared" si="0"/>
        <v>60047.399999999994</v>
      </c>
      <c r="H6" s="73" t="s">
        <v>127</v>
      </c>
    </row>
    <row r="7" spans="2:8" ht="22.5" x14ac:dyDescent="0.25">
      <c r="B7" s="22"/>
      <c r="C7" s="70">
        <v>4</v>
      </c>
      <c r="D7" s="74" t="s">
        <v>113</v>
      </c>
      <c r="E7" s="71">
        <v>8</v>
      </c>
      <c r="F7" s="72">
        <v>725</v>
      </c>
      <c r="G7" s="57">
        <f t="shared" si="0"/>
        <v>5800</v>
      </c>
      <c r="H7" s="73" t="s">
        <v>127</v>
      </c>
    </row>
    <row r="8" spans="2:8" ht="22.5" x14ac:dyDescent="0.25">
      <c r="B8" s="22"/>
      <c r="C8" s="70">
        <v>5</v>
      </c>
      <c r="D8" s="74" t="s">
        <v>114</v>
      </c>
      <c r="E8" s="71">
        <v>35</v>
      </c>
      <c r="F8" s="72">
        <v>371.2</v>
      </c>
      <c r="G8" s="57">
        <f t="shared" si="0"/>
        <v>12992</v>
      </c>
      <c r="H8" s="73" t="s">
        <v>127</v>
      </c>
    </row>
    <row r="9" spans="2:8" ht="22.5" x14ac:dyDescent="0.25">
      <c r="B9" s="22"/>
      <c r="C9" s="70">
        <v>6</v>
      </c>
      <c r="D9" s="74" t="s">
        <v>115</v>
      </c>
      <c r="E9" s="71">
        <v>17</v>
      </c>
      <c r="F9" s="72">
        <v>3072.8399999999997</v>
      </c>
      <c r="G9" s="57">
        <f t="shared" si="0"/>
        <v>52238.279999999992</v>
      </c>
      <c r="H9" s="73" t="s">
        <v>127</v>
      </c>
    </row>
    <row r="10" spans="2:8" ht="22.5" x14ac:dyDescent="0.25">
      <c r="B10" s="22"/>
      <c r="C10" s="70">
        <v>7</v>
      </c>
      <c r="D10" s="74" t="s">
        <v>116</v>
      </c>
      <c r="E10" s="71">
        <v>3</v>
      </c>
      <c r="F10" s="72">
        <v>38353.079999999994</v>
      </c>
      <c r="G10" s="57">
        <f t="shared" si="0"/>
        <v>115059.23999999999</v>
      </c>
      <c r="H10" s="73" t="s">
        <v>127</v>
      </c>
    </row>
    <row r="11" spans="2:8" ht="25.5" x14ac:dyDescent="0.25">
      <c r="B11" s="22"/>
      <c r="C11" s="70">
        <v>8</v>
      </c>
      <c r="D11" s="74" t="s">
        <v>117</v>
      </c>
      <c r="E11" s="71">
        <v>48</v>
      </c>
      <c r="F11" s="72">
        <v>8507.4399999999987</v>
      </c>
      <c r="G11" s="57">
        <f t="shared" si="0"/>
        <v>408357.11999999994</v>
      </c>
      <c r="H11" s="73" t="s">
        <v>127</v>
      </c>
    </row>
    <row r="12" spans="2:8" ht="22.5" x14ac:dyDescent="0.25">
      <c r="B12" s="22"/>
      <c r="C12" s="70">
        <v>9</v>
      </c>
      <c r="D12" s="44" t="s">
        <v>130</v>
      </c>
      <c r="E12" s="71">
        <v>7</v>
      </c>
      <c r="F12" s="72">
        <v>2467.3199999999997</v>
      </c>
      <c r="G12" s="57">
        <f t="shared" si="0"/>
        <v>17271.239999999998</v>
      </c>
      <c r="H12" s="73" t="s">
        <v>127</v>
      </c>
    </row>
    <row r="13" spans="2:8" ht="22.5" x14ac:dyDescent="0.25">
      <c r="B13" s="22"/>
      <c r="C13" s="70">
        <v>10</v>
      </c>
      <c r="D13" s="74" t="s">
        <v>118</v>
      </c>
      <c r="E13" s="71">
        <v>10</v>
      </c>
      <c r="F13" s="72">
        <v>5017</v>
      </c>
      <c r="G13" s="57">
        <f t="shared" si="0"/>
        <v>50170</v>
      </c>
      <c r="H13" s="73" t="s">
        <v>127</v>
      </c>
    </row>
    <row r="14" spans="2:8" ht="22.5" x14ac:dyDescent="0.25">
      <c r="B14" s="22"/>
      <c r="C14" s="70">
        <v>11</v>
      </c>
      <c r="D14" s="74" t="s">
        <v>119</v>
      </c>
      <c r="E14" s="71">
        <v>2</v>
      </c>
      <c r="F14" s="72">
        <v>9384.4</v>
      </c>
      <c r="G14" s="57">
        <f t="shared" si="0"/>
        <v>18768.8</v>
      </c>
      <c r="H14" s="73" t="s">
        <v>127</v>
      </c>
    </row>
    <row r="15" spans="2:8" ht="25.5" x14ac:dyDescent="0.25">
      <c r="B15" s="22"/>
      <c r="C15" s="70">
        <v>12</v>
      </c>
      <c r="D15" s="74" t="s">
        <v>120</v>
      </c>
      <c r="E15" s="71">
        <v>73</v>
      </c>
      <c r="F15" s="72">
        <v>2784</v>
      </c>
      <c r="G15" s="57">
        <f t="shared" si="0"/>
        <v>203232</v>
      </c>
      <c r="H15" s="73" t="s">
        <v>127</v>
      </c>
    </row>
    <row r="16" spans="2:8" ht="22.5" x14ac:dyDescent="0.25">
      <c r="B16" s="22"/>
      <c r="C16" s="70">
        <v>13</v>
      </c>
      <c r="D16" s="74" t="s">
        <v>121</v>
      </c>
      <c r="E16" s="71">
        <v>40</v>
      </c>
      <c r="F16" s="72">
        <v>3906.8799999999997</v>
      </c>
      <c r="G16" s="57">
        <f t="shared" si="0"/>
        <v>156275.19999999998</v>
      </c>
      <c r="H16" s="73" t="s">
        <v>127</v>
      </c>
    </row>
    <row r="17" spans="2:8" ht="22.5" x14ac:dyDescent="0.25">
      <c r="B17" s="22"/>
      <c r="C17" s="70">
        <v>14</v>
      </c>
      <c r="D17" s="74" t="s">
        <v>122</v>
      </c>
      <c r="E17" s="71">
        <v>120</v>
      </c>
      <c r="F17" s="72">
        <v>2797.9199999999996</v>
      </c>
      <c r="G17" s="57">
        <f t="shared" si="0"/>
        <v>335750.39999999997</v>
      </c>
      <c r="H17" s="73" t="s">
        <v>127</v>
      </c>
    </row>
    <row r="18" spans="2:8" ht="22.5" x14ac:dyDescent="0.25">
      <c r="B18" s="22"/>
      <c r="C18" s="70">
        <v>15</v>
      </c>
      <c r="D18" s="74" t="s">
        <v>123</v>
      </c>
      <c r="E18" s="71">
        <v>28</v>
      </c>
      <c r="F18" s="72">
        <v>3916.16</v>
      </c>
      <c r="G18" s="57">
        <f t="shared" si="0"/>
        <v>109652.48</v>
      </c>
      <c r="H18" s="73" t="s">
        <v>127</v>
      </c>
    </row>
    <row r="19" spans="2:8" ht="22.5" x14ac:dyDescent="0.25">
      <c r="B19" s="22"/>
      <c r="C19" s="70">
        <v>16</v>
      </c>
      <c r="D19" s="74" t="s">
        <v>124</v>
      </c>
      <c r="E19" s="71">
        <v>1</v>
      </c>
      <c r="F19" s="72">
        <v>7770.8399999999992</v>
      </c>
      <c r="G19" s="57">
        <f t="shared" si="0"/>
        <v>7770.8399999999992</v>
      </c>
      <c r="H19" s="73" t="s">
        <v>127</v>
      </c>
    </row>
    <row r="20" spans="2:8" ht="38.25" x14ac:dyDescent="0.25">
      <c r="B20" s="22"/>
      <c r="C20" s="70">
        <v>17</v>
      </c>
      <c r="D20" s="74" t="s">
        <v>125</v>
      </c>
      <c r="E20" s="71">
        <v>2</v>
      </c>
      <c r="F20" s="72">
        <v>19047.199999999997</v>
      </c>
      <c r="G20" s="57">
        <f t="shared" si="0"/>
        <v>38094.399999999994</v>
      </c>
      <c r="H20" s="73" t="s">
        <v>127</v>
      </c>
    </row>
    <row r="21" spans="2:8" ht="38.25" x14ac:dyDescent="0.25">
      <c r="B21" s="23"/>
      <c r="C21" s="70">
        <v>18</v>
      </c>
      <c r="D21" s="74" t="s">
        <v>126</v>
      </c>
      <c r="E21" s="71">
        <v>2</v>
      </c>
      <c r="F21" s="72">
        <v>14444.32</v>
      </c>
      <c r="G21" s="57">
        <f t="shared" si="0"/>
        <v>28888.639999999999</v>
      </c>
      <c r="H21" s="73" t="s">
        <v>127</v>
      </c>
    </row>
    <row r="22" spans="2:8" x14ac:dyDescent="0.25">
      <c r="G22" s="20">
        <f>SUM(G4:G21)</f>
        <v>1724099.8799999997</v>
      </c>
    </row>
  </sheetData>
  <mergeCells count="1">
    <mergeCell ref="B2:H2"/>
  </mergeCells>
  <pageMargins left="0" right="0" top="0" bottom="0.15748031496062992" header="0.31496062992125984" footer="0.31496062992125984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8"/>
  <sheetViews>
    <sheetView workbookViewId="0">
      <selection activeCell="E13" sqref="E13"/>
    </sheetView>
  </sheetViews>
  <sheetFormatPr baseColWidth="10" defaultRowHeight="15" x14ac:dyDescent="0.25"/>
  <cols>
    <col min="1" max="1" width="3.28515625" customWidth="1"/>
    <col min="2" max="2" width="20.42578125" customWidth="1"/>
    <col min="3" max="3" width="8.42578125" customWidth="1"/>
    <col min="4" max="4" width="25.28515625" customWidth="1"/>
    <col min="5" max="5" width="10.140625" customWidth="1"/>
    <col min="6" max="6" width="10.7109375" customWidth="1"/>
    <col min="7" max="7" width="13.42578125" customWidth="1"/>
    <col min="8" max="8" width="20.42578125" customWidth="1"/>
    <col min="9" max="9" width="13.42578125" bestFit="1" customWidth="1"/>
  </cols>
  <sheetData>
    <row r="2" spans="2:8" ht="18" customHeight="1" x14ac:dyDescent="0.25">
      <c r="B2" s="104" t="s">
        <v>140</v>
      </c>
      <c r="C2" s="104"/>
      <c r="D2" s="104"/>
      <c r="E2" s="104"/>
      <c r="F2" s="104"/>
      <c r="G2" s="104"/>
      <c r="H2" s="104"/>
    </row>
    <row r="3" spans="2:8" ht="30.6" customHeight="1" x14ac:dyDescent="0.25">
      <c r="B3" s="19" t="s">
        <v>29</v>
      </c>
      <c r="C3" s="27" t="s">
        <v>30</v>
      </c>
      <c r="D3" s="27" t="s">
        <v>31</v>
      </c>
      <c r="E3" s="27" t="s">
        <v>32</v>
      </c>
      <c r="F3" s="69" t="s">
        <v>138</v>
      </c>
      <c r="G3" s="27" t="s">
        <v>33</v>
      </c>
      <c r="H3" s="69" t="s">
        <v>34</v>
      </c>
    </row>
    <row r="4" spans="2:8" ht="24" x14ac:dyDescent="0.25">
      <c r="B4" s="21" t="s">
        <v>15</v>
      </c>
      <c r="C4" s="76">
        <v>1</v>
      </c>
      <c r="D4" s="70" t="s">
        <v>132</v>
      </c>
      <c r="E4" s="77">
        <v>16</v>
      </c>
      <c r="F4" s="83">
        <v>53167.045599999998</v>
      </c>
      <c r="G4" s="82">
        <f>F4*E4</f>
        <v>850672.72959999996</v>
      </c>
      <c r="H4" s="84" t="s">
        <v>136</v>
      </c>
    </row>
    <row r="5" spans="2:8" ht="36" x14ac:dyDescent="0.25">
      <c r="B5" s="22"/>
      <c r="C5" s="79">
        <v>4</v>
      </c>
      <c r="D5" s="70" t="s">
        <v>133</v>
      </c>
      <c r="E5" s="77">
        <v>19</v>
      </c>
      <c r="F5" s="83">
        <v>21381.989999999998</v>
      </c>
      <c r="G5" s="82">
        <f t="shared" ref="G5:G7" si="0">F5*E5</f>
        <v>406257.80999999994</v>
      </c>
      <c r="H5" s="85" t="s">
        <v>137</v>
      </c>
    </row>
    <row r="6" spans="2:8" ht="36" x14ac:dyDescent="0.25">
      <c r="B6" s="22"/>
      <c r="C6" s="80"/>
      <c r="D6" s="75" t="s">
        <v>134</v>
      </c>
      <c r="E6" s="77">
        <v>49</v>
      </c>
      <c r="F6" s="83">
        <v>21292.147999999997</v>
      </c>
      <c r="G6" s="82">
        <f t="shared" si="0"/>
        <v>1043315.2519999999</v>
      </c>
      <c r="H6" s="85" t="s">
        <v>137</v>
      </c>
    </row>
    <row r="7" spans="2:8" ht="36" x14ac:dyDescent="0.25">
      <c r="B7" s="23"/>
      <c r="C7" s="81"/>
      <c r="D7" s="70" t="s">
        <v>135</v>
      </c>
      <c r="E7" s="77">
        <v>23</v>
      </c>
      <c r="F7" s="83">
        <v>3803.8719999999994</v>
      </c>
      <c r="G7" s="82">
        <f t="shared" si="0"/>
        <v>87489.055999999982</v>
      </c>
      <c r="H7" s="85" t="s">
        <v>137</v>
      </c>
    </row>
    <row r="8" spans="2:8" x14ac:dyDescent="0.25">
      <c r="G8" s="20">
        <f>SUM(G4:G7)</f>
        <v>2387734.8475999995</v>
      </c>
    </row>
  </sheetData>
  <mergeCells count="1">
    <mergeCell ref="B2:H2"/>
  </mergeCells>
  <pageMargins left="0" right="0" top="0" bottom="0.15748031496062992" header="0.31496062992125984" footer="0.31496062992125984"/>
  <pageSetup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9"/>
  <sheetViews>
    <sheetView workbookViewId="0">
      <selection activeCell="C4" sqref="C4"/>
    </sheetView>
  </sheetViews>
  <sheetFormatPr baseColWidth="10" defaultRowHeight="15" x14ac:dyDescent="0.25"/>
  <cols>
    <col min="1" max="1" width="3.28515625" customWidth="1"/>
    <col min="2" max="2" width="18.28515625" customWidth="1"/>
    <col min="3" max="3" width="8.140625" customWidth="1"/>
    <col min="4" max="4" width="30.28515625" customWidth="1"/>
    <col min="5" max="5" width="9.7109375" customWidth="1"/>
    <col min="6" max="6" width="10.7109375" customWidth="1"/>
    <col min="7" max="7" width="13.28515625" customWidth="1"/>
    <col min="8" max="8" width="19.28515625" customWidth="1"/>
    <col min="9" max="9" width="13.42578125" bestFit="1" customWidth="1"/>
  </cols>
  <sheetData>
    <row r="2" spans="2:8" ht="18" customHeight="1" x14ac:dyDescent="0.25">
      <c r="B2" s="104" t="s">
        <v>139</v>
      </c>
      <c r="C2" s="104"/>
      <c r="D2" s="104"/>
      <c r="E2" s="104"/>
      <c r="F2" s="104"/>
      <c r="G2" s="104"/>
      <c r="H2" s="104"/>
    </row>
    <row r="3" spans="2:8" ht="30.6" customHeight="1" x14ac:dyDescent="0.25">
      <c r="B3" s="19" t="s">
        <v>29</v>
      </c>
      <c r="C3" s="27" t="s">
        <v>30</v>
      </c>
      <c r="D3" s="27" t="s">
        <v>31</v>
      </c>
      <c r="E3" s="27" t="s">
        <v>32</v>
      </c>
      <c r="F3" s="69" t="s">
        <v>138</v>
      </c>
      <c r="G3" s="27" t="s">
        <v>33</v>
      </c>
      <c r="H3" s="69" t="s">
        <v>34</v>
      </c>
    </row>
    <row r="4" spans="2:8" ht="207" customHeight="1" x14ac:dyDescent="0.25">
      <c r="B4" s="105" t="s">
        <v>144</v>
      </c>
      <c r="C4" s="79">
        <v>7</v>
      </c>
      <c r="D4" s="107" t="s">
        <v>141</v>
      </c>
      <c r="E4" s="87">
        <v>7</v>
      </c>
      <c r="F4" s="88">
        <v>72500</v>
      </c>
      <c r="G4" s="89">
        <f>F4*E4</f>
        <v>507500</v>
      </c>
      <c r="H4" s="90" t="s">
        <v>142</v>
      </c>
    </row>
    <row r="5" spans="2:8" ht="210" customHeight="1" x14ac:dyDescent="0.25">
      <c r="B5" s="106"/>
      <c r="C5" s="80"/>
      <c r="D5" s="108"/>
      <c r="E5" s="91"/>
      <c r="F5" s="92"/>
      <c r="G5" s="93"/>
      <c r="H5" s="94"/>
    </row>
    <row r="6" spans="2:8" ht="49.15" customHeight="1" x14ac:dyDescent="0.25">
      <c r="B6" s="106"/>
      <c r="C6" s="80"/>
      <c r="D6" s="108"/>
      <c r="E6" s="91"/>
      <c r="F6" s="92"/>
      <c r="G6" s="93"/>
      <c r="H6" s="94"/>
    </row>
    <row r="7" spans="2:8" ht="94.9" customHeight="1" x14ac:dyDescent="0.25">
      <c r="B7" s="106"/>
      <c r="C7" s="81"/>
      <c r="D7" s="109"/>
      <c r="E7" s="95"/>
      <c r="F7" s="78"/>
      <c r="G7" s="96"/>
      <c r="H7" s="97"/>
    </row>
    <row r="8" spans="2:8" ht="125.45" customHeight="1" x14ac:dyDescent="0.25">
      <c r="B8" s="99"/>
      <c r="C8" s="76"/>
      <c r="D8" s="86" t="s">
        <v>143</v>
      </c>
      <c r="E8" s="98">
        <v>6</v>
      </c>
      <c r="F8" s="83">
        <v>29000</v>
      </c>
      <c r="G8" s="82">
        <f>F8*E8</f>
        <v>174000</v>
      </c>
      <c r="H8" s="84" t="s">
        <v>142</v>
      </c>
    </row>
    <row r="9" spans="2:8" x14ac:dyDescent="0.25">
      <c r="G9" s="20">
        <f>SUM(G4:G8)</f>
        <v>681500</v>
      </c>
    </row>
  </sheetData>
  <mergeCells count="3">
    <mergeCell ref="B2:H2"/>
    <mergeCell ref="B4:B7"/>
    <mergeCell ref="D4:D7"/>
  </mergeCells>
  <pageMargins left="0" right="0" top="0" bottom="0.15748031496062992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ADJUDICADO EN LICITACION CERI</vt:lpstr>
      <vt:lpstr>N4-2015</vt:lpstr>
      <vt:lpstr>N6-2015</vt:lpstr>
      <vt:lpstr>E1-2017</vt:lpstr>
      <vt:lpstr>CD DERIVADA</vt:lpstr>
      <vt:lpstr>'ADJUDICADO EN LICITACION CERI'!Títulos_a_imprimir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Daniel Sánchez</cp:lastModifiedBy>
  <cp:lastPrinted>2018-03-06T04:16:44Z</cp:lastPrinted>
  <dcterms:created xsi:type="dcterms:W3CDTF">2018-01-31T16:47:50Z</dcterms:created>
  <dcterms:modified xsi:type="dcterms:W3CDTF">2018-03-14T06:25:20Z</dcterms:modified>
</cp:coreProperties>
</file>